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7FC7C15-BEF5-4EF5-8807-01E60D4B008C}" xr6:coauthVersionLast="44" xr6:coauthVersionMax="44" xr10:uidLastSave="{00000000-0000-0000-0000-000000000000}"/>
  <bookViews>
    <workbookView xWindow="3345" yWindow="660" windowWidth="21600" windowHeight="11385" xr2:uid="{00000000-000D-0000-FFFF-FFFF00000000}"/>
  </bookViews>
  <sheets>
    <sheet name="Grade Book" sheetId="1" r:id="rId1"/>
    <sheet name="Attendance" sheetId="2" r:id="rId2"/>
    <sheet name="Looku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4" i="1"/>
  <c r="T24" i="1" l="1"/>
  <c r="T25" i="1"/>
  <c r="T26" i="1"/>
  <c r="T27" i="1"/>
  <c r="D25" i="2" l="1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C25" i="2"/>
  <c r="D24" i="2"/>
  <c r="E24" i="2"/>
  <c r="E26" i="2" s="1"/>
  <c r="F24" i="2"/>
  <c r="G24" i="2"/>
  <c r="G26" i="2" s="1"/>
  <c r="H24" i="2"/>
  <c r="H26" i="2" s="1"/>
  <c r="I24" i="2"/>
  <c r="J24" i="2"/>
  <c r="K24" i="2"/>
  <c r="K26" i="2" s="1"/>
  <c r="L24" i="2"/>
  <c r="M24" i="2"/>
  <c r="M26" i="2" s="1"/>
  <c r="N24" i="2"/>
  <c r="N26" i="2" s="1"/>
  <c r="O24" i="2"/>
  <c r="P24" i="2"/>
  <c r="Q24" i="2"/>
  <c r="Q26" i="2" s="1"/>
  <c r="R24" i="2"/>
  <c r="S24" i="2"/>
  <c r="C24" i="2"/>
  <c r="C26" i="2" s="1"/>
  <c r="D24" i="1"/>
  <c r="E24" i="1"/>
  <c r="F24" i="1"/>
  <c r="G24" i="1"/>
  <c r="H24" i="1"/>
  <c r="I24" i="1"/>
  <c r="C24" i="1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P26" i="2" l="1"/>
  <c r="J26" i="2"/>
  <c r="D26" i="2"/>
  <c r="O26" i="2"/>
  <c r="I26" i="2"/>
  <c r="R26" i="2"/>
  <c r="L26" i="2"/>
  <c r="F26" i="2"/>
  <c r="S26" i="2"/>
  <c r="W23" i="2"/>
  <c r="V23" i="2"/>
  <c r="U23" i="2"/>
  <c r="T23" i="2"/>
  <c r="W22" i="2"/>
  <c r="X22" i="2" s="1"/>
  <c r="V22" i="2"/>
  <c r="U22" i="2"/>
  <c r="T22" i="2"/>
  <c r="W21" i="2"/>
  <c r="V21" i="2"/>
  <c r="U21" i="2"/>
  <c r="T21" i="2"/>
  <c r="W20" i="2"/>
  <c r="V20" i="2"/>
  <c r="U20" i="2"/>
  <c r="T20" i="2"/>
  <c r="W19" i="2"/>
  <c r="V19" i="2"/>
  <c r="U19" i="2"/>
  <c r="T19" i="2"/>
  <c r="W18" i="2"/>
  <c r="V18" i="2"/>
  <c r="U18" i="2"/>
  <c r="T18" i="2"/>
  <c r="W17" i="2"/>
  <c r="V17" i="2"/>
  <c r="U17" i="2"/>
  <c r="T17" i="2"/>
  <c r="W16" i="2"/>
  <c r="V16" i="2"/>
  <c r="U16" i="2"/>
  <c r="T16" i="2"/>
  <c r="W15" i="2"/>
  <c r="V15" i="2"/>
  <c r="U15" i="2"/>
  <c r="T15" i="2"/>
  <c r="W14" i="2"/>
  <c r="V14" i="2"/>
  <c r="U14" i="2"/>
  <c r="T14" i="2"/>
  <c r="W13" i="2"/>
  <c r="V13" i="2"/>
  <c r="U13" i="2"/>
  <c r="T13" i="2"/>
  <c r="W12" i="2"/>
  <c r="V12" i="2"/>
  <c r="U12" i="2"/>
  <c r="T12" i="2"/>
  <c r="W11" i="2"/>
  <c r="V11" i="2"/>
  <c r="U11" i="2"/>
  <c r="T11" i="2"/>
  <c r="W10" i="2"/>
  <c r="V10" i="2"/>
  <c r="U10" i="2"/>
  <c r="T10" i="2"/>
  <c r="W9" i="2"/>
  <c r="V9" i="2"/>
  <c r="U9" i="2"/>
  <c r="T9" i="2"/>
  <c r="W8" i="2"/>
  <c r="V8" i="2"/>
  <c r="U8" i="2"/>
  <c r="T8" i="2"/>
  <c r="W7" i="2"/>
  <c r="V7" i="2"/>
  <c r="U7" i="2"/>
  <c r="T7" i="2"/>
  <c r="W6" i="2"/>
  <c r="V6" i="2"/>
  <c r="U6" i="2"/>
  <c r="T6" i="2"/>
  <c r="W5" i="2"/>
  <c r="V5" i="2"/>
  <c r="U5" i="2"/>
  <c r="T5" i="2"/>
  <c r="X4" i="2"/>
  <c r="W4" i="2"/>
  <c r="V4" i="2"/>
  <c r="U4" i="2"/>
  <c r="T4" i="2"/>
  <c r="P1" i="1"/>
  <c r="X12" i="2" l="1"/>
  <c r="X6" i="2"/>
  <c r="X14" i="2"/>
  <c r="X20" i="2"/>
  <c r="X7" i="2"/>
  <c r="X8" i="2"/>
  <c r="X9" i="2"/>
  <c r="X10" i="2"/>
  <c r="X11" i="2"/>
  <c r="X15" i="2"/>
  <c r="X16" i="2"/>
  <c r="X17" i="2"/>
  <c r="X18" i="2"/>
  <c r="X19" i="2"/>
  <c r="X5" i="2"/>
  <c r="X13" i="2"/>
  <c r="X21" i="2"/>
  <c r="X23" i="2"/>
</calcChain>
</file>

<file path=xl/sharedStrings.xml><?xml version="1.0" encoding="utf-8"?>
<sst xmlns="http://schemas.openxmlformats.org/spreadsheetml/2006/main" count="436" uniqueCount="77">
  <si>
    <t>Student</t>
  </si>
  <si>
    <t>Assignment 1</t>
  </si>
  <si>
    <t>Assignment 2</t>
  </si>
  <si>
    <t>Assignment 4</t>
  </si>
  <si>
    <t>Assignment 5</t>
  </si>
  <si>
    <t>Assignment 6</t>
  </si>
  <si>
    <t>Assignment 7</t>
  </si>
  <si>
    <t>Assignment 3</t>
  </si>
  <si>
    <t>Susan</t>
  </si>
  <si>
    <t>Tim</t>
  </si>
  <si>
    <t>John</t>
  </si>
  <si>
    <t>Anthony</t>
  </si>
  <si>
    <t>Carla</t>
  </si>
  <si>
    <t>Amanda</t>
  </si>
  <si>
    <t>Hector</t>
  </si>
  <si>
    <t>Shawna</t>
  </si>
  <si>
    <t>Shane</t>
  </si>
  <si>
    <t>Jerry</t>
  </si>
  <si>
    <t>Pam</t>
  </si>
  <si>
    <t>Courtney</t>
  </si>
  <si>
    <t>Average</t>
  </si>
  <si>
    <t>Total</t>
  </si>
  <si>
    <t>Average per assignment</t>
  </si>
  <si>
    <t>Points</t>
  </si>
  <si>
    <t>Sarah</t>
  </si>
  <si>
    <t>Kim</t>
  </si>
  <si>
    <t>David</t>
  </si>
  <si>
    <t>Terry</t>
  </si>
  <si>
    <t>Amber</t>
  </si>
  <si>
    <t>Emmanuel</t>
  </si>
  <si>
    <t>Leanne</t>
  </si>
  <si>
    <t>Billy</t>
  </si>
  <si>
    <t>Attendance</t>
  </si>
  <si>
    <t>Gender</t>
  </si>
  <si>
    <t>F</t>
  </si>
  <si>
    <t>M</t>
  </si>
  <si>
    <t>%</t>
  </si>
  <si>
    <t>Letter Grade</t>
  </si>
  <si>
    <t>Pass or Fail</t>
  </si>
  <si>
    <t>Excused</t>
  </si>
  <si>
    <t>Unexcused</t>
  </si>
  <si>
    <t>Late</t>
  </si>
  <si>
    <t>Total Days</t>
  </si>
  <si>
    <t>e</t>
  </si>
  <si>
    <t>u</t>
  </si>
  <si>
    <t>x</t>
  </si>
  <si>
    <t>Days Attended</t>
  </si>
  <si>
    <t>Extreme Pass or Fail</t>
  </si>
  <si>
    <t>L</t>
  </si>
  <si>
    <t># on time</t>
  </si>
  <si>
    <t># late</t>
  </si>
  <si>
    <t>Gradebook</t>
  </si>
  <si>
    <t>students per day</t>
  </si>
  <si>
    <t>Grade Bonus</t>
  </si>
  <si>
    <t>A</t>
  </si>
  <si>
    <t>B</t>
  </si>
  <si>
    <t>C</t>
  </si>
  <si>
    <t>D</t>
  </si>
  <si>
    <t>Pizza Party</t>
  </si>
  <si>
    <t>Pass Class</t>
  </si>
  <si>
    <t>Squeak By</t>
  </si>
  <si>
    <t>Redo Class</t>
  </si>
  <si>
    <t>Cake Party</t>
  </si>
  <si>
    <t>Bonus</t>
  </si>
  <si>
    <t>AVG</t>
  </si>
  <si>
    <t>MAX</t>
  </si>
  <si>
    <t>Maximum</t>
  </si>
  <si>
    <t>Minimum</t>
  </si>
  <si>
    <t>MIN</t>
  </si>
  <si>
    <t>SUM</t>
  </si>
  <si>
    <t>Formula</t>
  </si>
  <si>
    <t>IF</t>
  </si>
  <si>
    <t>List</t>
  </si>
  <si>
    <t>Linking 
Worksheets</t>
  </si>
  <si>
    <t>IF / AND</t>
  </si>
  <si>
    <t>VLOOKUP
IFERROR</t>
  </si>
  <si>
    <t>Nested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</si>
</sst>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 applyFill="1" applyBorder="1" applyAlignment="1">
      <alignment textRotation="90"/>
    </xf>
    <xf numFmtId="0" fontId="0" fillId="0" borderId="0" xfId="0" applyAlignment="1">
      <alignment wrapText="1"/>
    </xf>
    <xf numFmtId="0" fontId="0" fillId="0" borderId="3" xfId="0" applyFill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2" fillId="0" borderId="3" xfId="0" applyFont="1" applyBorder="1"/>
    <xf numFmtId="0" fontId="2" fillId="2" borderId="3" xfId="0" applyFont="1" applyFill="1" applyBorder="1"/>
    <xf numFmtId="0" fontId="0" fillId="0" borderId="0" xfId="0" applyAlignment="1">
      <alignment horizontal="center"/>
    </xf>
    <xf numFmtId="0" fontId="3" fillId="5" borderId="3" xfId="0" applyFont="1" applyFill="1" applyBorder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6" borderId="0" xfId="0" applyFill="1"/>
    <xf numFmtId="0" fontId="3" fillId="5" borderId="3" xfId="0" applyFont="1" applyFill="1" applyBorder="1" applyAlignment="1">
      <alignment wrapText="1"/>
    </xf>
    <xf numFmtId="0" fontId="3" fillId="5" borderId="3" xfId="0" applyFont="1" applyFill="1" applyBorder="1" applyAlignment="1">
      <alignment horizontal="center" vertical="center"/>
    </xf>
    <xf numFmtId="0" fontId="2" fillId="3" borderId="0" xfId="0" applyFont="1" applyFill="1"/>
    <xf numFmtId="164" fontId="7" fillId="4" borderId="3" xfId="0" applyNumberFormat="1" applyFont="1" applyFill="1" applyBorder="1" applyAlignment="1">
      <alignment horizontal="center" wrapText="1"/>
    </xf>
    <xf numFmtId="164" fontId="3" fillId="4" borderId="3" xfId="0" applyNumberFormat="1" applyFont="1" applyFill="1" applyBorder="1" applyAlignment="1">
      <alignment horizontal="center" textRotation="90" wrapText="1"/>
    </xf>
    <xf numFmtId="16" fontId="6" fillId="4" borderId="3" xfId="0" applyNumberFormat="1" applyFont="1" applyFill="1" applyBorder="1" applyAlignment="1">
      <alignment horizontal="center" textRotation="90"/>
    </xf>
    <xf numFmtId="16" fontId="6" fillId="4" borderId="3" xfId="0" applyNumberFormat="1" applyFont="1" applyFill="1" applyBorder="1" applyAlignment="1">
      <alignment horizontal="center" textRotation="90" wrapText="1"/>
    </xf>
    <xf numFmtId="0" fontId="0" fillId="0" borderId="0" xfId="0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2" fillId="4" borderId="3" xfId="0" applyFont="1" applyFill="1" applyBorder="1"/>
    <xf numFmtId="0" fontId="0" fillId="0" borderId="3" xfId="0" applyBorder="1" applyAlignment="1">
      <alignment horizontal="center"/>
    </xf>
    <xf numFmtId="2" fontId="1" fillId="0" borderId="3" xfId="0" applyNumberFormat="1" applyFont="1" applyBorder="1"/>
    <xf numFmtId="0" fontId="1" fillId="0" borderId="3" xfId="0" applyFont="1" applyBorder="1"/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0" fillId="0" borderId="3" xfId="0" applyBorder="1"/>
    <xf numFmtId="0" fontId="4" fillId="5" borderId="2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9" fontId="0" fillId="5" borderId="3" xfId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b/>
        <i val="0"/>
        <color theme="8" tint="-0.24994659260841701"/>
      </font>
      <fill>
        <patternFill>
          <bgColor theme="8" tint="0.39994506668294322"/>
        </patternFill>
      </fill>
      <border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omposite">
  <a:themeElements>
    <a:clrScheme name="Composite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Composit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mpos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5000"/>
                <a:satMod val="300000"/>
              </a:schemeClr>
            </a:gs>
            <a:gs pos="12000">
              <a:schemeClr val="phClr">
                <a:tint val="50000"/>
                <a:shade val="90000"/>
                <a:satMod val="250000"/>
              </a:schemeClr>
            </a:gs>
            <a:gs pos="100000">
              <a:schemeClr val="phClr">
                <a:tint val="85000"/>
                <a:shade val="75000"/>
                <a:satMod val="1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75000"/>
                <a:shade val="95000"/>
                <a:satMod val="175000"/>
              </a:schemeClr>
            </a:gs>
            <a:gs pos="12000">
              <a:schemeClr val="phClr">
                <a:tint val="90000"/>
                <a:shade val="90000"/>
                <a:satMod val="150000"/>
              </a:schemeClr>
            </a:gs>
            <a:gs pos="100000">
              <a:schemeClr val="phClr">
                <a:tint val="100000"/>
                <a:shade val="75000"/>
                <a:satMod val="150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freezing" dir="t">
              <a:rot lat="0" lon="0" rev="6000000"/>
            </a:lightRig>
          </a:scene3d>
          <a:sp3d contourW="12700" prstMaterial="dkEdge">
            <a:bevelT w="44450" h="25400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satMod val="110000"/>
                <a:lumMod val="80000"/>
              </a:schemeClr>
            </a:gs>
            <a:gs pos="79000">
              <a:schemeClr val="phClr">
                <a:tint val="100000"/>
                <a:shade val="90000"/>
                <a:satMod val="105000"/>
                <a:lumMod val="10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1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hade val="100000"/>
                <a:satMod val="100000"/>
                <a:lumMod val="110000"/>
              </a:schemeClr>
            </a:gs>
            <a:gs pos="83000">
              <a:schemeClr val="phClr">
                <a:shade val="75000"/>
                <a:satMod val="200000"/>
              </a:schemeClr>
            </a:gs>
            <a:gs pos="100000">
              <a:schemeClr val="phClr">
                <a:shade val="90000"/>
                <a:satMod val="200000"/>
              </a:schemeClr>
            </a:gs>
          </a:gsLst>
          <a:path path="circle">
            <a:fillToRect l="75000" t="100000" b="3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zoomScaleNormal="100" workbookViewId="0">
      <selection activeCell="T4" sqref="T4"/>
    </sheetView>
  </sheetViews>
  <sheetFormatPr defaultRowHeight="15" x14ac:dyDescent="0.25"/>
  <cols>
    <col min="1" max="1" width="10.85546875" customWidth="1"/>
    <col min="2" max="2" width="6.85546875" hidden="1" customWidth="1"/>
    <col min="3" max="9" width="12.42578125" customWidth="1"/>
    <col min="10" max="10" width="7.7109375" customWidth="1"/>
    <col min="11" max="12" width="8.7109375" customWidth="1"/>
    <col min="13" max="13" width="7.7109375" customWidth="1"/>
    <col min="15" max="16" width="9.140625" style="10"/>
    <col min="17" max="17" width="9.140625" style="22"/>
    <col min="18" max="18" width="11" style="10" customWidth="1"/>
    <col min="19" max="19" width="10.5703125" style="10" customWidth="1"/>
    <col min="20" max="20" width="10.5703125" bestFit="1" customWidth="1"/>
  </cols>
  <sheetData>
    <row r="1" spans="1:20" ht="26.25" x14ac:dyDescent="0.4">
      <c r="A1" s="25" t="s">
        <v>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3">
        <f ca="1">TODAY()</f>
        <v>43872</v>
      </c>
      <c r="Q1" s="23"/>
      <c r="R1" s="24"/>
      <c r="S1" s="24"/>
      <c r="T1" s="14"/>
    </row>
    <row r="2" spans="1:20" s="4" customFormat="1" ht="31.5" customHeight="1" thickBot="1" x14ac:dyDescent="0.3">
      <c r="A2" s="36" t="s">
        <v>0</v>
      </c>
      <c r="B2" s="37" t="s">
        <v>33</v>
      </c>
      <c r="C2" s="36" t="s">
        <v>1</v>
      </c>
      <c r="D2" s="36" t="s">
        <v>2</v>
      </c>
      <c r="E2" s="36" t="s">
        <v>7</v>
      </c>
      <c r="F2" s="36" t="s">
        <v>3</v>
      </c>
      <c r="G2" s="36" t="s">
        <v>4</v>
      </c>
      <c r="H2" s="36" t="s">
        <v>5</v>
      </c>
      <c r="I2" s="36" t="s">
        <v>6</v>
      </c>
      <c r="J2" s="36" t="s">
        <v>20</v>
      </c>
      <c r="K2" s="36" t="s">
        <v>66</v>
      </c>
      <c r="L2" s="36" t="s">
        <v>67</v>
      </c>
      <c r="M2" s="36" t="s">
        <v>21</v>
      </c>
      <c r="N2" s="36" t="s">
        <v>36</v>
      </c>
      <c r="O2" s="36" t="s">
        <v>38</v>
      </c>
      <c r="P2" s="36" t="s">
        <v>37</v>
      </c>
      <c r="Q2" s="36" t="s">
        <v>37</v>
      </c>
      <c r="R2" s="36" t="s">
        <v>32</v>
      </c>
      <c r="S2" s="36" t="s">
        <v>47</v>
      </c>
      <c r="T2" s="36" t="s">
        <v>63</v>
      </c>
    </row>
    <row r="3" spans="1:20" s="1" customFormat="1" ht="30.75" customHeight="1" x14ac:dyDescent="0.2">
      <c r="A3" s="31" t="s">
        <v>23</v>
      </c>
      <c r="B3" s="31"/>
      <c r="C3" s="31">
        <v>20</v>
      </c>
      <c r="D3" s="31">
        <v>20</v>
      </c>
      <c r="E3" s="31">
        <v>20</v>
      </c>
      <c r="F3" s="31">
        <v>20</v>
      </c>
      <c r="G3" s="31">
        <v>20</v>
      </c>
      <c r="H3" s="31">
        <v>20</v>
      </c>
      <c r="I3" s="31">
        <v>20</v>
      </c>
      <c r="J3" s="31" t="s">
        <v>64</v>
      </c>
      <c r="K3" s="31" t="s">
        <v>65</v>
      </c>
      <c r="L3" s="31" t="s">
        <v>68</v>
      </c>
      <c r="M3" s="31" t="s">
        <v>69</v>
      </c>
      <c r="N3" s="31" t="s">
        <v>70</v>
      </c>
      <c r="O3" s="31" t="s">
        <v>71</v>
      </c>
      <c r="P3" s="31" t="s">
        <v>72</v>
      </c>
      <c r="Q3" s="31" t="s">
        <v>76</v>
      </c>
      <c r="R3" s="32" t="s">
        <v>73</v>
      </c>
      <c r="S3" s="31" t="s">
        <v>74</v>
      </c>
      <c r="T3" s="33" t="s">
        <v>75</v>
      </c>
    </row>
    <row r="4" spans="1:20" x14ac:dyDescent="0.25">
      <c r="A4" s="27" t="s">
        <v>8</v>
      </c>
      <c r="B4" s="8" t="s">
        <v>34</v>
      </c>
      <c r="C4" s="28">
        <v>20</v>
      </c>
      <c r="D4" s="28">
        <v>19</v>
      </c>
      <c r="E4" s="28">
        <v>19</v>
      </c>
      <c r="F4" s="28">
        <v>18</v>
      </c>
      <c r="G4" s="28">
        <v>20</v>
      </c>
      <c r="H4" s="28">
        <v>19</v>
      </c>
      <c r="I4" s="28">
        <v>20</v>
      </c>
      <c r="J4" s="29">
        <f t="shared" ref="J4:J23" si="0">AVERAGE(C4:I4)</f>
        <v>19.285714285714285</v>
      </c>
      <c r="K4" s="30">
        <f t="shared" ref="K4:K23" si="1">MAX(C4:I4)</f>
        <v>20</v>
      </c>
      <c r="L4" s="30">
        <f t="shared" ref="L4:L23" si="2">MIN(C4:I4)</f>
        <v>18</v>
      </c>
      <c r="M4" s="38"/>
      <c r="N4" s="39"/>
      <c r="O4" s="38"/>
      <c r="P4" s="38"/>
      <c r="Q4" s="38" t="str">
        <f>IF(N4&gt;=90%, "A", IF(N4&gt;=80%, "B", IF(N4&gt;=70%, "C", IF(N4&gt;= 60%, "D", "F"))))</f>
        <v>F</v>
      </c>
      <c r="R4" s="38"/>
      <c r="S4" s="38"/>
      <c r="T4" s="38"/>
    </row>
    <row r="5" spans="1:20" x14ac:dyDescent="0.25">
      <c r="A5" s="27" t="s">
        <v>24</v>
      </c>
      <c r="B5" s="8" t="s">
        <v>34</v>
      </c>
      <c r="C5" s="28">
        <v>15</v>
      </c>
      <c r="D5" s="28">
        <v>18</v>
      </c>
      <c r="E5" s="28">
        <v>14</v>
      </c>
      <c r="F5" s="28">
        <v>16</v>
      </c>
      <c r="G5" s="28">
        <v>13</v>
      </c>
      <c r="H5" s="28">
        <v>14</v>
      </c>
      <c r="I5" s="28">
        <v>15</v>
      </c>
      <c r="J5" s="29">
        <f t="shared" si="0"/>
        <v>15</v>
      </c>
      <c r="K5" s="30">
        <f t="shared" si="1"/>
        <v>18</v>
      </c>
      <c r="L5" s="30">
        <f t="shared" si="2"/>
        <v>13</v>
      </c>
      <c r="M5" s="38"/>
      <c r="N5" s="39"/>
      <c r="O5" s="38"/>
      <c r="P5" s="38"/>
      <c r="Q5" s="38" t="str">
        <f t="shared" ref="Q5:Q23" si="3">IF(N5&gt;=90%, "A", IF(N5&gt;=80%, "B", IF(N5&gt;=70%, "C", IF(N5&gt;= 60%, "D", "F"))))</f>
        <v>F</v>
      </c>
      <c r="R5" s="38"/>
      <c r="S5" s="38"/>
      <c r="T5" s="38"/>
    </row>
    <row r="6" spans="1:20" x14ac:dyDescent="0.25">
      <c r="A6" s="27" t="s">
        <v>9</v>
      </c>
      <c r="B6" s="8" t="s">
        <v>35</v>
      </c>
      <c r="C6" s="28">
        <v>6</v>
      </c>
      <c r="D6" s="28">
        <v>7</v>
      </c>
      <c r="E6" s="28">
        <v>4</v>
      </c>
      <c r="F6" s="28">
        <v>4</v>
      </c>
      <c r="G6" s="28">
        <v>8</v>
      </c>
      <c r="H6" s="28">
        <v>10</v>
      </c>
      <c r="I6" s="28">
        <v>11</v>
      </c>
      <c r="J6" s="29">
        <f t="shared" si="0"/>
        <v>7.1428571428571432</v>
      </c>
      <c r="K6" s="30">
        <f t="shared" si="1"/>
        <v>11</v>
      </c>
      <c r="L6" s="30">
        <f t="shared" si="2"/>
        <v>4</v>
      </c>
      <c r="M6" s="38"/>
      <c r="N6" s="39"/>
      <c r="O6" s="38"/>
      <c r="P6" s="38"/>
      <c r="Q6" s="38" t="str">
        <f t="shared" si="3"/>
        <v>F</v>
      </c>
      <c r="R6" s="38"/>
      <c r="S6" s="38"/>
      <c r="T6" s="38"/>
    </row>
    <row r="7" spans="1:20" x14ac:dyDescent="0.25">
      <c r="A7" s="27" t="s">
        <v>10</v>
      </c>
      <c r="B7" s="8" t="s">
        <v>35</v>
      </c>
      <c r="C7" s="28">
        <v>15</v>
      </c>
      <c r="D7" s="28">
        <v>10</v>
      </c>
      <c r="E7" s="28">
        <v>14</v>
      </c>
      <c r="F7" s="28">
        <v>13</v>
      </c>
      <c r="G7" s="28">
        <v>16</v>
      </c>
      <c r="H7" s="28">
        <v>11</v>
      </c>
      <c r="I7" s="28">
        <v>17</v>
      </c>
      <c r="J7" s="29">
        <f t="shared" si="0"/>
        <v>13.714285714285714</v>
      </c>
      <c r="K7" s="30">
        <f t="shared" si="1"/>
        <v>17</v>
      </c>
      <c r="L7" s="30">
        <f t="shared" si="2"/>
        <v>10</v>
      </c>
      <c r="M7" s="38"/>
      <c r="N7" s="39"/>
      <c r="O7" s="38"/>
      <c r="P7" s="38"/>
      <c r="Q7" s="38" t="str">
        <f t="shared" si="3"/>
        <v>F</v>
      </c>
      <c r="R7" s="38"/>
      <c r="S7" s="38"/>
      <c r="T7" s="38"/>
    </row>
    <row r="8" spans="1:20" x14ac:dyDescent="0.25">
      <c r="A8" s="27" t="s">
        <v>26</v>
      </c>
      <c r="B8" s="8" t="s">
        <v>35</v>
      </c>
      <c r="C8" s="28">
        <v>5</v>
      </c>
      <c r="D8" s="28">
        <v>9</v>
      </c>
      <c r="E8" s="28">
        <v>7</v>
      </c>
      <c r="F8" s="28">
        <v>6</v>
      </c>
      <c r="G8" s="28">
        <v>10</v>
      </c>
      <c r="H8" s="28">
        <v>8</v>
      </c>
      <c r="I8" s="28">
        <v>9</v>
      </c>
      <c r="J8" s="29">
        <f t="shared" si="0"/>
        <v>7.7142857142857144</v>
      </c>
      <c r="K8" s="30">
        <f t="shared" si="1"/>
        <v>10</v>
      </c>
      <c r="L8" s="30">
        <f t="shared" si="2"/>
        <v>5</v>
      </c>
      <c r="M8" s="38"/>
      <c r="N8" s="39"/>
      <c r="O8" s="38"/>
      <c r="P8" s="38"/>
      <c r="Q8" s="38" t="str">
        <f t="shared" si="3"/>
        <v>F</v>
      </c>
      <c r="R8" s="38"/>
      <c r="S8" s="38"/>
      <c r="T8" s="38"/>
    </row>
    <row r="9" spans="1:20" x14ac:dyDescent="0.25">
      <c r="A9" s="27" t="s">
        <v>11</v>
      </c>
      <c r="B9" s="8" t="s">
        <v>35</v>
      </c>
      <c r="C9" s="28">
        <v>7</v>
      </c>
      <c r="D9" s="28">
        <v>5</v>
      </c>
      <c r="E9" s="28">
        <v>0</v>
      </c>
      <c r="F9" s="28">
        <v>0</v>
      </c>
      <c r="G9" s="28">
        <v>0</v>
      </c>
      <c r="H9" s="28">
        <v>9</v>
      </c>
      <c r="I9" s="28">
        <v>4</v>
      </c>
      <c r="J9" s="29">
        <f t="shared" si="0"/>
        <v>3.5714285714285716</v>
      </c>
      <c r="K9" s="30">
        <f t="shared" si="1"/>
        <v>9</v>
      </c>
      <c r="L9" s="30">
        <f t="shared" si="2"/>
        <v>0</v>
      </c>
      <c r="M9" s="38"/>
      <c r="N9" s="39"/>
      <c r="O9" s="38"/>
      <c r="P9" s="38"/>
      <c r="Q9" s="38" t="str">
        <f t="shared" si="3"/>
        <v>F</v>
      </c>
      <c r="R9" s="38"/>
      <c r="S9" s="38"/>
      <c r="T9" s="38"/>
    </row>
    <row r="10" spans="1:20" x14ac:dyDescent="0.25">
      <c r="A10" s="27" t="s">
        <v>25</v>
      </c>
      <c r="B10" s="8" t="s">
        <v>34</v>
      </c>
      <c r="C10" s="28">
        <v>15</v>
      </c>
      <c r="D10" s="28">
        <v>18</v>
      </c>
      <c r="E10" s="28">
        <v>13</v>
      </c>
      <c r="F10" s="28">
        <v>19</v>
      </c>
      <c r="G10" s="28">
        <v>18</v>
      </c>
      <c r="H10" s="28">
        <v>14</v>
      </c>
      <c r="I10" s="28">
        <v>17</v>
      </c>
      <c r="J10" s="29">
        <f t="shared" si="0"/>
        <v>16.285714285714285</v>
      </c>
      <c r="K10" s="30">
        <f t="shared" si="1"/>
        <v>19</v>
      </c>
      <c r="L10" s="30">
        <f t="shared" si="2"/>
        <v>13</v>
      </c>
      <c r="M10" s="38"/>
      <c r="N10" s="39"/>
      <c r="O10" s="38"/>
      <c r="P10" s="38"/>
      <c r="Q10" s="38" t="str">
        <f t="shared" si="3"/>
        <v>F</v>
      </c>
      <c r="R10" s="38"/>
      <c r="S10" s="38"/>
      <c r="T10" s="38"/>
    </row>
    <row r="11" spans="1:20" x14ac:dyDescent="0.25">
      <c r="A11" s="27" t="s">
        <v>12</v>
      </c>
      <c r="B11" s="8" t="s">
        <v>34</v>
      </c>
      <c r="C11" s="28">
        <v>0</v>
      </c>
      <c r="D11" s="28">
        <v>2</v>
      </c>
      <c r="E11" s="28">
        <v>8</v>
      </c>
      <c r="F11" s="28">
        <v>0</v>
      </c>
      <c r="G11" s="28">
        <v>10</v>
      </c>
      <c r="H11" s="28">
        <v>0</v>
      </c>
      <c r="I11" s="28">
        <v>14</v>
      </c>
      <c r="J11" s="29">
        <f t="shared" si="0"/>
        <v>4.8571428571428568</v>
      </c>
      <c r="K11" s="30">
        <f t="shared" si="1"/>
        <v>14</v>
      </c>
      <c r="L11" s="30">
        <f t="shared" si="2"/>
        <v>0</v>
      </c>
      <c r="M11" s="38"/>
      <c r="N11" s="39"/>
      <c r="O11" s="38"/>
      <c r="P11" s="38"/>
      <c r="Q11" s="38" t="str">
        <f t="shared" si="3"/>
        <v>F</v>
      </c>
      <c r="R11" s="38"/>
      <c r="S11" s="38"/>
      <c r="T11" s="38"/>
    </row>
    <row r="12" spans="1:20" x14ac:dyDescent="0.25">
      <c r="A12" s="27" t="s">
        <v>13</v>
      </c>
      <c r="B12" s="8" t="s">
        <v>34</v>
      </c>
      <c r="C12" s="28">
        <v>14</v>
      </c>
      <c r="D12" s="28">
        <v>13</v>
      </c>
      <c r="E12" s="28">
        <v>15</v>
      </c>
      <c r="F12" s="28">
        <v>16</v>
      </c>
      <c r="G12" s="28">
        <v>14</v>
      </c>
      <c r="H12" s="28">
        <v>12</v>
      </c>
      <c r="I12" s="28">
        <v>17</v>
      </c>
      <c r="J12" s="29">
        <f t="shared" si="0"/>
        <v>14.428571428571429</v>
      </c>
      <c r="K12" s="30">
        <f t="shared" si="1"/>
        <v>17</v>
      </c>
      <c r="L12" s="30">
        <f t="shared" si="2"/>
        <v>12</v>
      </c>
      <c r="M12" s="38"/>
      <c r="N12" s="39"/>
      <c r="O12" s="38"/>
      <c r="P12" s="38"/>
      <c r="Q12" s="38" t="str">
        <f t="shared" si="3"/>
        <v>F</v>
      </c>
      <c r="R12" s="38"/>
      <c r="S12" s="38"/>
      <c r="T12" s="38"/>
    </row>
    <row r="13" spans="1:20" x14ac:dyDescent="0.25">
      <c r="A13" s="27" t="s">
        <v>27</v>
      </c>
      <c r="B13" s="8" t="s">
        <v>35</v>
      </c>
      <c r="C13" s="28">
        <v>18</v>
      </c>
      <c r="D13" s="28">
        <v>17</v>
      </c>
      <c r="E13" s="28">
        <v>13</v>
      </c>
      <c r="F13" s="28">
        <v>18</v>
      </c>
      <c r="G13" s="28">
        <v>19</v>
      </c>
      <c r="H13" s="28">
        <v>18</v>
      </c>
      <c r="I13" s="28">
        <v>17</v>
      </c>
      <c r="J13" s="29">
        <f t="shared" si="0"/>
        <v>17.142857142857142</v>
      </c>
      <c r="K13" s="30">
        <f t="shared" si="1"/>
        <v>19</v>
      </c>
      <c r="L13" s="30">
        <f t="shared" si="2"/>
        <v>13</v>
      </c>
      <c r="M13" s="38"/>
      <c r="N13" s="39"/>
      <c r="O13" s="38"/>
      <c r="P13" s="38"/>
      <c r="Q13" s="38" t="str">
        <f t="shared" si="3"/>
        <v>F</v>
      </c>
      <c r="R13" s="38"/>
      <c r="S13" s="38"/>
      <c r="T13" s="38"/>
    </row>
    <row r="14" spans="1:20" x14ac:dyDescent="0.25">
      <c r="A14" s="27" t="s">
        <v>14</v>
      </c>
      <c r="B14" s="8" t="s">
        <v>35</v>
      </c>
      <c r="C14" s="28">
        <v>12</v>
      </c>
      <c r="D14" s="28">
        <v>15</v>
      </c>
      <c r="E14" s="28">
        <v>18</v>
      </c>
      <c r="F14" s="28">
        <v>17</v>
      </c>
      <c r="G14" s="28">
        <v>10</v>
      </c>
      <c r="H14" s="28">
        <v>0</v>
      </c>
      <c r="I14" s="28">
        <v>15</v>
      </c>
      <c r="J14" s="29">
        <f t="shared" si="0"/>
        <v>12.428571428571429</v>
      </c>
      <c r="K14" s="30">
        <f t="shared" si="1"/>
        <v>18</v>
      </c>
      <c r="L14" s="30">
        <f t="shared" si="2"/>
        <v>0</v>
      </c>
      <c r="M14" s="38"/>
      <c r="N14" s="39"/>
      <c r="O14" s="38"/>
      <c r="P14" s="38"/>
      <c r="Q14" s="38" t="str">
        <f t="shared" si="3"/>
        <v>F</v>
      </c>
      <c r="R14" s="38"/>
      <c r="S14" s="38"/>
      <c r="T14" s="38"/>
    </row>
    <row r="15" spans="1:20" x14ac:dyDescent="0.25">
      <c r="A15" s="27" t="s">
        <v>31</v>
      </c>
      <c r="B15" s="8" t="s">
        <v>35</v>
      </c>
      <c r="C15" s="28">
        <v>10</v>
      </c>
      <c r="D15" s="28">
        <v>15</v>
      </c>
      <c r="E15" s="28">
        <v>16</v>
      </c>
      <c r="F15" s="28">
        <v>0</v>
      </c>
      <c r="G15" s="28">
        <v>15</v>
      </c>
      <c r="H15" s="28">
        <v>17</v>
      </c>
      <c r="I15" s="28">
        <v>18</v>
      </c>
      <c r="J15" s="29">
        <f t="shared" si="0"/>
        <v>13</v>
      </c>
      <c r="K15" s="30">
        <f t="shared" si="1"/>
        <v>18</v>
      </c>
      <c r="L15" s="30">
        <f t="shared" si="2"/>
        <v>0</v>
      </c>
      <c r="M15" s="38"/>
      <c r="N15" s="39"/>
      <c r="O15" s="38"/>
      <c r="P15" s="38"/>
      <c r="Q15" s="38" t="str">
        <f t="shared" si="3"/>
        <v>F</v>
      </c>
      <c r="R15" s="38"/>
      <c r="S15" s="38"/>
      <c r="T15" s="38"/>
    </row>
    <row r="16" spans="1:20" x14ac:dyDescent="0.25">
      <c r="A16" s="27" t="s">
        <v>15</v>
      </c>
      <c r="B16" s="8" t="s">
        <v>34</v>
      </c>
      <c r="C16" s="28">
        <v>0</v>
      </c>
      <c r="D16" s="28">
        <v>10</v>
      </c>
      <c r="E16" s="28">
        <v>5</v>
      </c>
      <c r="F16" s="28">
        <v>0</v>
      </c>
      <c r="G16" s="28">
        <v>0</v>
      </c>
      <c r="H16" s="28">
        <v>5</v>
      </c>
      <c r="I16" s="28">
        <v>8</v>
      </c>
      <c r="J16" s="29">
        <f t="shared" si="0"/>
        <v>4</v>
      </c>
      <c r="K16" s="30">
        <f t="shared" si="1"/>
        <v>10</v>
      </c>
      <c r="L16" s="30">
        <f t="shared" si="2"/>
        <v>0</v>
      </c>
      <c r="M16" s="38"/>
      <c r="N16" s="39"/>
      <c r="O16" s="38"/>
      <c r="P16" s="38"/>
      <c r="Q16" s="38" t="str">
        <f t="shared" si="3"/>
        <v>F</v>
      </c>
      <c r="R16" s="38"/>
      <c r="S16" s="38"/>
      <c r="T16" s="38"/>
    </row>
    <row r="17" spans="1:20" x14ac:dyDescent="0.25">
      <c r="A17" s="27" t="s">
        <v>29</v>
      </c>
      <c r="B17" s="8" t="s">
        <v>35</v>
      </c>
      <c r="C17" s="28">
        <v>20</v>
      </c>
      <c r="D17" s="28">
        <v>19</v>
      </c>
      <c r="E17" s="28">
        <v>18</v>
      </c>
      <c r="F17" s="28">
        <v>20</v>
      </c>
      <c r="G17" s="28">
        <v>20</v>
      </c>
      <c r="H17" s="28">
        <v>20</v>
      </c>
      <c r="I17" s="28">
        <v>19</v>
      </c>
      <c r="J17" s="29">
        <f t="shared" si="0"/>
        <v>19.428571428571427</v>
      </c>
      <c r="K17" s="30">
        <f t="shared" si="1"/>
        <v>20</v>
      </c>
      <c r="L17" s="30">
        <f t="shared" si="2"/>
        <v>18</v>
      </c>
      <c r="M17" s="38"/>
      <c r="N17" s="39"/>
      <c r="O17" s="38"/>
      <c r="P17" s="38"/>
      <c r="Q17" s="38" t="str">
        <f t="shared" si="3"/>
        <v>F</v>
      </c>
      <c r="R17" s="38"/>
      <c r="S17" s="38"/>
      <c r="T17" s="38"/>
    </row>
    <row r="18" spans="1:20" x14ac:dyDescent="0.25">
      <c r="A18" s="27" t="s">
        <v>16</v>
      </c>
      <c r="B18" s="8" t="s">
        <v>35</v>
      </c>
      <c r="C18" s="28">
        <v>12</v>
      </c>
      <c r="D18" s="28">
        <v>15</v>
      </c>
      <c r="E18" s="28">
        <v>18</v>
      </c>
      <c r="F18" s="28">
        <v>10</v>
      </c>
      <c r="G18" s="28">
        <v>12</v>
      </c>
      <c r="H18" s="28">
        <v>14</v>
      </c>
      <c r="I18" s="28">
        <v>19</v>
      </c>
      <c r="J18" s="29">
        <f t="shared" si="0"/>
        <v>14.285714285714286</v>
      </c>
      <c r="K18" s="30">
        <f t="shared" si="1"/>
        <v>19</v>
      </c>
      <c r="L18" s="30">
        <f t="shared" si="2"/>
        <v>10</v>
      </c>
      <c r="M18" s="38"/>
      <c r="N18" s="39"/>
      <c r="O18" s="38"/>
      <c r="P18" s="38"/>
      <c r="Q18" s="38" t="str">
        <f t="shared" si="3"/>
        <v>F</v>
      </c>
      <c r="R18" s="38"/>
      <c r="S18" s="38"/>
      <c r="T18" s="38"/>
    </row>
    <row r="19" spans="1:20" x14ac:dyDescent="0.25">
      <c r="A19" s="27" t="s">
        <v>17</v>
      </c>
      <c r="B19" s="8" t="s">
        <v>35</v>
      </c>
      <c r="C19" s="28">
        <v>8</v>
      </c>
      <c r="D19" s="28">
        <v>7</v>
      </c>
      <c r="E19" s="28">
        <v>5</v>
      </c>
      <c r="F19" s="28">
        <v>9</v>
      </c>
      <c r="G19" s="28">
        <v>10</v>
      </c>
      <c r="H19" s="28">
        <v>4</v>
      </c>
      <c r="I19" s="28">
        <v>2</v>
      </c>
      <c r="J19" s="29">
        <f t="shared" si="0"/>
        <v>6.4285714285714288</v>
      </c>
      <c r="K19" s="30">
        <f t="shared" si="1"/>
        <v>10</v>
      </c>
      <c r="L19" s="30">
        <f t="shared" si="2"/>
        <v>2</v>
      </c>
      <c r="M19" s="38"/>
      <c r="N19" s="39"/>
      <c r="O19" s="38"/>
      <c r="P19" s="38"/>
      <c r="Q19" s="38" t="str">
        <f t="shared" si="3"/>
        <v>F</v>
      </c>
      <c r="R19" s="38"/>
      <c r="S19" s="38"/>
      <c r="T19" s="38"/>
    </row>
    <row r="20" spans="1:20" x14ac:dyDescent="0.25">
      <c r="A20" s="27" t="s">
        <v>28</v>
      </c>
      <c r="B20" s="8" t="s">
        <v>34</v>
      </c>
      <c r="C20" s="28">
        <v>14</v>
      </c>
      <c r="D20" s="28">
        <v>13</v>
      </c>
      <c r="E20" s="28">
        <v>15</v>
      </c>
      <c r="F20" s="28">
        <v>12</v>
      </c>
      <c r="G20" s="28">
        <v>10</v>
      </c>
      <c r="H20" s="28">
        <v>17</v>
      </c>
      <c r="I20" s="28">
        <v>12</v>
      </c>
      <c r="J20" s="29">
        <f t="shared" si="0"/>
        <v>13.285714285714286</v>
      </c>
      <c r="K20" s="30">
        <f t="shared" si="1"/>
        <v>17</v>
      </c>
      <c r="L20" s="30">
        <f t="shared" si="2"/>
        <v>10</v>
      </c>
      <c r="M20" s="38"/>
      <c r="N20" s="39"/>
      <c r="O20" s="38"/>
      <c r="P20" s="38"/>
      <c r="Q20" s="38" t="str">
        <f t="shared" si="3"/>
        <v>F</v>
      </c>
      <c r="R20" s="38"/>
      <c r="S20" s="38"/>
      <c r="T20" s="38"/>
    </row>
    <row r="21" spans="1:20" x14ac:dyDescent="0.25">
      <c r="A21" s="27" t="s">
        <v>18</v>
      </c>
      <c r="B21" s="8" t="s">
        <v>34</v>
      </c>
      <c r="C21" s="28">
        <v>12</v>
      </c>
      <c r="D21" s="28">
        <v>10</v>
      </c>
      <c r="E21" s="28">
        <v>11</v>
      </c>
      <c r="F21" s="28">
        <v>11</v>
      </c>
      <c r="G21" s="28">
        <v>12</v>
      </c>
      <c r="H21" s="28">
        <v>10</v>
      </c>
      <c r="I21" s="28">
        <v>12</v>
      </c>
      <c r="J21" s="29">
        <f t="shared" si="0"/>
        <v>11.142857142857142</v>
      </c>
      <c r="K21" s="30">
        <f t="shared" si="1"/>
        <v>12</v>
      </c>
      <c r="L21" s="30">
        <f t="shared" si="2"/>
        <v>10</v>
      </c>
      <c r="M21" s="38"/>
      <c r="N21" s="39"/>
      <c r="O21" s="38"/>
      <c r="P21" s="38"/>
      <c r="Q21" s="38" t="str">
        <f t="shared" si="3"/>
        <v>F</v>
      </c>
      <c r="R21" s="38"/>
      <c r="S21" s="38"/>
      <c r="T21" s="38"/>
    </row>
    <row r="22" spans="1:20" x14ac:dyDescent="0.25">
      <c r="A22" s="27" t="s">
        <v>30</v>
      </c>
      <c r="B22" s="8" t="s">
        <v>34</v>
      </c>
      <c r="C22" s="28">
        <v>20</v>
      </c>
      <c r="D22" s="28">
        <v>20</v>
      </c>
      <c r="E22" s="28">
        <v>20</v>
      </c>
      <c r="F22" s="28">
        <v>20</v>
      </c>
      <c r="G22" s="28">
        <v>20</v>
      </c>
      <c r="H22" s="28">
        <v>20</v>
      </c>
      <c r="I22" s="28">
        <v>20</v>
      </c>
      <c r="J22" s="29">
        <f t="shared" si="0"/>
        <v>20</v>
      </c>
      <c r="K22" s="30">
        <f t="shared" si="1"/>
        <v>20</v>
      </c>
      <c r="L22" s="30">
        <f t="shared" si="2"/>
        <v>20</v>
      </c>
      <c r="M22" s="38"/>
      <c r="N22" s="39"/>
      <c r="O22" s="38"/>
      <c r="P22" s="38"/>
      <c r="Q22" s="38" t="str">
        <f t="shared" si="3"/>
        <v>F</v>
      </c>
      <c r="R22" s="38"/>
      <c r="S22" s="38"/>
      <c r="T22" s="38"/>
    </row>
    <row r="23" spans="1:20" x14ac:dyDescent="0.25">
      <c r="A23" s="27" t="s">
        <v>19</v>
      </c>
      <c r="B23" s="8" t="s">
        <v>34</v>
      </c>
      <c r="C23" s="28">
        <v>18</v>
      </c>
      <c r="D23" s="28">
        <v>17</v>
      </c>
      <c r="E23" s="28">
        <v>15</v>
      </c>
      <c r="F23" s="28">
        <v>9</v>
      </c>
      <c r="G23" s="28">
        <v>18</v>
      </c>
      <c r="H23" s="28">
        <v>16</v>
      </c>
      <c r="I23" s="28">
        <v>14</v>
      </c>
      <c r="J23" s="29">
        <f t="shared" si="0"/>
        <v>15.285714285714286</v>
      </c>
      <c r="K23" s="30">
        <f t="shared" si="1"/>
        <v>18</v>
      </c>
      <c r="L23" s="30">
        <f t="shared" si="2"/>
        <v>9</v>
      </c>
      <c r="M23" s="38"/>
      <c r="N23" s="39"/>
      <c r="O23" s="38"/>
      <c r="P23" s="38"/>
      <c r="Q23" s="38" t="str">
        <f t="shared" si="3"/>
        <v>F</v>
      </c>
      <c r="R23" s="38"/>
      <c r="S23" s="38"/>
      <c r="T23" s="38"/>
    </row>
    <row r="24" spans="1:20" ht="24.75" x14ac:dyDescent="0.25">
      <c r="A24" s="15" t="s">
        <v>22</v>
      </c>
      <c r="B24" s="15"/>
      <c r="C24" s="16">
        <f>AVERAGE(C4:C23)</f>
        <v>12.05</v>
      </c>
      <c r="D24" s="16">
        <f t="shared" ref="D24:I24" si="4">AVERAGE(D4:D23)</f>
        <v>12.95</v>
      </c>
      <c r="E24" s="16">
        <f t="shared" si="4"/>
        <v>12.4</v>
      </c>
      <c r="F24" s="16">
        <f t="shared" si="4"/>
        <v>10.9</v>
      </c>
      <c r="G24" s="16">
        <f t="shared" si="4"/>
        <v>12.75</v>
      </c>
      <c r="H24" s="16">
        <f t="shared" si="4"/>
        <v>11.9</v>
      </c>
      <c r="I24" s="16">
        <f t="shared" si="4"/>
        <v>14</v>
      </c>
      <c r="J24" s="11"/>
      <c r="K24" s="11"/>
      <c r="L24" s="11"/>
      <c r="M24" s="11"/>
      <c r="N24" s="12"/>
      <c r="O24" s="13"/>
      <c r="P24" s="13"/>
      <c r="Q24" s="13"/>
      <c r="R24" s="13"/>
      <c r="S24" s="13"/>
      <c r="T24" s="13" t="str">
        <f>IFERROR( VLOOKUP(P24,Lookup!$B$3:$C$7,2,FALSE)," ")</f>
        <v xml:space="preserve"> </v>
      </c>
    </row>
    <row r="25" spans="1:20" x14ac:dyDescent="0.25">
      <c r="T25" t="str">
        <f>IFERROR( VLOOKUP(P25,Lookup!$B$3:$C$7,2,FALSE)," ")</f>
        <v xml:space="preserve"> </v>
      </c>
    </row>
    <row r="26" spans="1:20" x14ac:dyDescent="0.25">
      <c r="T26" t="str">
        <f>IFERROR( VLOOKUP(P26,Lookup!$B$3:$C$7,2,FALSE)," ")</f>
        <v xml:space="preserve"> </v>
      </c>
    </row>
    <row r="27" spans="1:20" x14ac:dyDescent="0.25">
      <c r="T27" t="str">
        <f>IFERROR( VLOOKUP(P27,Lookup!$B$3:$C$7,2,FALSE)," ")</f>
        <v xml:space="preserve"> </v>
      </c>
    </row>
  </sheetData>
  <mergeCells count="2">
    <mergeCell ref="P1:S1"/>
    <mergeCell ref="A1:O1"/>
  </mergeCells>
  <pageMargins left="0.7" right="0.7" top="0.75" bottom="0.75" header="0.3" footer="0.3"/>
  <pageSetup orientation="portrait" horizontalDpi="300" verticalDpi="300" r:id="rId1"/>
  <ignoredErrors>
    <ignoredError sqref="C24 D24:I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zoomScale="90" zoomScaleNormal="90" workbookViewId="0">
      <selection activeCell="Z9" sqref="Z9"/>
    </sheetView>
  </sheetViews>
  <sheetFormatPr defaultRowHeight="12.75" x14ac:dyDescent="0.2"/>
  <cols>
    <col min="1" max="1" width="14.5703125" style="1" customWidth="1"/>
    <col min="2" max="2" width="4.42578125" style="1" hidden="1" customWidth="1"/>
    <col min="3" max="22" width="4.42578125" style="1" customWidth="1"/>
    <col min="23" max="23" width="4.5703125" style="1" customWidth="1"/>
    <col min="24" max="24" width="5.42578125" style="1" customWidth="1"/>
    <col min="25" max="16384" width="9.140625" style="1"/>
  </cols>
  <sheetData>
    <row r="1" spans="1:24" ht="21" customHeight="1" x14ac:dyDescent="0.35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s="3" customFormat="1" ht="54" customHeight="1" x14ac:dyDescent="0.25">
      <c r="A2" s="18" t="s">
        <v>0</v>
      </c>
      <c r="B2" s="19" t="s">
        <v>33</v>
      </c>
      <c r="C2" s="20">
        <v>40046</v>
      </c>
      <c r="D2" s="20">
        <v>40053</v>
      </c>
      <c r="E2" s="20">
        <v>40060</v>
      </c>
      <c r="F2" s="20">
        <v>40067</v>
      </c>
      <c r="G2" s="20">
        <v>40074</v>
      </c>
      <c r="H2" s="20">
        <v>40081</v>
      </c>
      <c r="I2" s="20">
        <v>40088</v>
      </c>
      <c r="J2" s="20">
        <v>40095</v>
      </c>
      <c r="K2" s="20">
        <v>40102</v>
      </c>
      <c r="L2" s="20">
        <v>40109</v>
      </c>
      <c r="M2" s="20">
        <v>40116</v>
      </c>
      <c r="N2" s="20">
        <v>40123</v>
      </c>
      <c r="O2" s="20">
        <v>40130</v>
      </c>
      <c r="P2" s="20">
        <v>40137</v>
      </c>
      <c r="Q2" s="20">
        <v>40144</v>
      </c>
      <c r="R2" s="20">
        <v>40151</v>
      </c>
      <c r="S2" s="20">
        <v>40158</v>
      </c>
      <c r="T2" s="20" t="s">
        <v>39</v>
      </c>
      <c r="U2" s="20" t="s">
        <v>40</v>
      </c>
      <c r="V2" s="20" t="s">
        <v>41</v>
      </c>
      <c r="W2" s="21" t="s">
        <v>42</v>
      </c>
      <c r="X2" s="21" t="s">
        <v>46</v>
      </c>
    </row>
    <row r="3" spans="1:24" ht="7.5" customHeight="1" x14ac:dyDescent="0.25">
      <c r="A3" s="2"/>
      <c r="B3" s="2"/>
      <c r="C3" s="2"/>
      <c r="D3" s="2"/>
      <c r="E3" s="2"/>
      <c r="F3" s="2"/>
      <c r="M3" s="17"/>
      <c r="Q3" s="17"/>
      <c r="T3" s="5"/>
      <c r="U3" s="5"/>
      <c r="V3" s="5"/>
      <c r="W3" s="8"/>
      <c r="X3" s="8"/>
    </row>
    <row r="4" spans="1:24" ht="15" x14ac:dyDescent="0.25">
      <c r="A4" s="8" t="s">
        <v>8</v>
      </c>
      <c r="B4" s="8" t="s">
        <v>34</v>
      </c>
      <c r="C4" s="8" t="s">
        <v>45</v>
      </c>
      <c r="D4" s="8" t="s">
        <v>45</v>
      </c>
      <c r="E4" s="8" t="s">
        <v>45</v>
      </c>
      <c r="F4" s="8" t="s">
        <v>45</v>
      </c>
      <c r="G4" s="8" t="s">
        <v>43</v>
      </c>
      <c r="H4" s="8" t="s">
        <v>43</v>
      </c>
      <c r="I4" s="8" t="s">
        <v>45</v>
      </c>
      <c r="J4" s="8" t="s">
        <v>45</v>
      </c>
      <c r="K4" s="8" t="s">
        <v>48</v>
      </c>
      <c r="L4" s="8" t="s">
        <v>45</v>
      </c>
      <c r="M4" s="17"/>
      <c r="N4" s="8" t="s">
        <v>45</v>
      </c>
      <c r="O4" s="8" t="s">
        <v>45</v>
      </c>
      <c r="P4" s="8" t="s">
        <v>45</v>
      </c>
      <c r="Q4" s="17"/>
      <c r="R4" s="8" t="s">
        <v>43</v>
      </c>
      <c r="S4" s="8" t="s">
        <v>45</v>
      </c>
      <c r="T4" s="5">
        <f>COUNTIF(C4:S4,"e")</f>
        <v>3</v>
      </c>
      <c r="U4" s="5">
        <f>COUNTIF(C4:S4,"u")</f>
        <v>0</v>
      </c>
      <c r="V4" s="5">
        <f>COUNTIF(C4:S4,"L")</f>
        <v>1</v>
      </c>
      <c r="W4" s="8">
        <f t="shared" ref="W4:W23" si="0">COUNTA(C4:S4)</f>
        <v>15</v>
      </c>
      <c r="X4" s="8">
        <f t="shared" ref="X4:X23" si="1">W4-U4</f>
        <v>15</v>
      </c>
    </row>
    <row r="5" spans="1:24" ht="15" x14ac:dyDescent="0.25">
      <c r="A5" s="8" t="s">
        <v>24</v>
      </c>
      <c r="B5" s="8" t="s">
        <v>34</v>
      </c>
      <c r="C5" s="8" t="s">
        <v>45</v>
      </c>
      <c r="D5" s="8" t="s">
        <v>45</v>
      </c>
      <c r="E5" s="8" t="s">
        <v>43</v>
      </c>
      <c r="F5" s="8" t="s">
        <v>43</v>
      </c>
      <c r="G5" s="8" t="s">
        <v>48</v>
      </c>
      <c r="H5" s="8" t="s">
        <v>45</v>
      </c>
      <c r="I5" s="8" t="s">
        <v>45</v>
      </c>
      <c r="J5" s="8" t="s">
        <v>45</v>
      </c>
      <c r="K5" s="8" t="s">
        <v>45</v>
      </c>
      <c r="L5" s="8" t="s">
        <v>45</v>
      </c>
      <c r="M5" s="17"/>
      <c r="N5" s="8" t="s">
        <v>43</v>
      </c>
      <c r="O5" s="8" t="s">
        <v>45</v>
      </c>
      <c r="P5" s="8" t="s">
        <v>45</v>
      </c>
      <c r="Q5" s="17"/>
      <c r="R5" s="8" t="s">
        <v>45</v>
      </c>
      <c r="S5" s="8" t="s">
        <v>45</v>
      </c>
      <c r="T5" s="5">
        <f t="shared" ref="T5:T23" si="2">COUNTIF(C5:S5,"e")</f>
        <v>3</v>
      </c>
      <c r="U5" s="5">
        <f t="shared" ref="U5:U23" si="3">COUNTIF(C5:S5,"u")</f>
        <v>0</v>
      </c>
      <c r="V5" s="5">
        <f t="shared" ref="V5:V23" si="4">COUNTIF(C5:S5,"L")</f>
        <v>1</v>
      </c>
      <c r="W5" s="8">
        <f t="shared" si="0"/>
        <v>15</v>
      </c>
      <c r="X5" s="8">
        <f t="shared" si="1"/>
        <v>15</v>
      </c>
    </row>
    <row r="6" spans="1:24" ht="15" x14ac:dyDescent="0.25">
      <c r="A6" s="8" t="s">
        <v>9</v>
      </c>
      <c r="B6" s="8" t="s">
        <v>35</v>
      </c>
      <c r="C6" s="8" t="s">
        <v>45</v>
      </c>
      <c r="D6" s="8" t="s">
        <v>44</v>
      </c>
      <c r="E6" s="8" t="s">
        <v>45</v>
      </c>
      <c r="F6" s="8" t="s">
        <v>44</v>
      </c>
      <c r="G6" s="8" t="s">
        <v>44</v>
      </c>
      <c r="H6" s="8" t="s">
        <v>44</v>
      </c>
      <c r="I6" s="8" t="s">
        <v>45</v>
      </c>
      <c r="J6" s="8" t="s">
        <v>45</v>
      </c>
      <c r="K6" s="8" t="s">
        <v>48</v>
      </c>
      <c r="L6" s="8" t="s">
        <v>44</v>
      </c>
      <c r="M6" s="17"/>
      <c r="N6" s="8" t="s">
        <v>44</v>
      </c>
      <c r="O6" s="8" t="s">
        <v>45</v>
      </c>
      <c r="P6" s="8" t="s">
        <v>44</v>
      </c>
      <c r="Q6" s="17"/>
      <c r="R6" s="8" t="s">
        <v>44</v>
      </c>
      <c r="S6" s="8" t="s">
        <v>45</v>
      </c>
      <c r="T6" s="5">
        <f t="shared" si="2"/>
        <v>0</v>
      </c>
      <c r="U6" s="5">
        <f t="shared" si="3"/>
        <v>8</v>
      </c>
      <c r="V6" s="5">
        <f t="shared" si="4"/>
        <v>1</v>
      </c>
      <c r="W6" s="8">
        <f t="shared" si="0"/>
        <v>15</v>
      </c>
      <c r="X6" s="8">
        <f t="shared" si="1"/>
        <v>7</v>
      </c>
    </row>
    <row r="7" spans="1:24" ht="15" x14ac:dyDescent="0.25">
      <c r="A7" s="8" t="s">
        <v>10</v>
      </c>
      <c r="B7" s="8" t="s">
        <v>35</v>
      </c>
      <c r="C7" s="8" t="s">
        <v>45</v>
      </c>
      <c r="D7" s="8" t="s">
        <v>45</v>
      </c>
      <c r="E7" s="8" t="s">
        <v>45</v>
      </c>
      <c r="F7" s="8" t="s">
        <v>45</v>
      </c>
      <c r="G7" s="8" t="s">
        <v>45</v>
      </c>
      <c r="H7" s="8" t="s">
        <v>43</v>
      </c>
      <c r="I7" s="8" t="s">
        <v>45</v>
      </c>
      <c r="J7" s="8" t="s">
        <v>48</v>
      </c>
      <c r="K7" s="8" t="s">
        <v>45</v>
      </c>
      <c r="L7" s="8" t="s">
        <v>45</v>
      </c>
      <c r="M7" s="17"/>
      <c r="N7" s="8" t="s">
        <v>48</v>
      </c>
      <c r="O7" s="8" t="s">
        <v>48</v>
      </c>
      <c r="P7" s="8" t="s">
        <v>45</v>
      </c>
      <c r="Q7" s="17"/>
      <c r="R7" s="8" t="s">
        <v>45</v>
      </c>
      <c r="S7" s="8" t="s">
        <v>48</v>
      </c>
      <c r="T7" s="5">
        <f t="shared" si="2"/>
        <v>1</v>
      </c>
      <c r="U7" s="5">
        <f t="shared" si="3"/>
        <v>0</v>
      </c>
      <c r="V7" s="5">
        <f t="shared" si="4"/>
        <v>4</v>
      </c>
      <c r="W7" s="8">
        <f t="shared" si="0"/>
        <v>15</v>
      </c>
      <c r="X7" s="8">
        <f t="shared" si="1"/>
        <v>15</v>
      </c>
    </row>
    <row r="8" spans="1:24" ht="15" x14ac:dyDescent="0.25">
      <c r="A8" s="8" t="s">
        <v>26</v>
      </c>
      <c r="B8" s="8" t="s">
        <v>35</v>
      </c>
      <c r="C8" s="8" t="s">
        <v>45</v>
      </c>
      <c r="D8" s="8" t="s">
        <v>45</v>
      </c>
      <c r="E8" s="8" t="s">
        <v>45</v>
      </c>
      <c r="F8" s="8" t="s">
        <v>43</v>
      </c>
      <c r="G8" s="8" t="s">
        <v>45</v>
      </c>
      <c r="H8" s="8" t="s">
        <v>45</v>
      </c>
      <c r="I8" s="8" t="s">
        <v>45</v>
      </c>
      <c r="J8" s="8" t="s">
        <v>43</v>
      </c>
      <c r="K8" s="8" t="s">
        <v>45</v>
      </c>
      <c r="L8" s="8" t="s">
        <v>45</v>
      </c>
      <c r="M8" s="17"/>
      <c r="N8" s="8" t="s">
        <v>45</v>
      </c>
      <c r="O8" s="8" t="s">
        <v>45</v>
      </c>
      <c r="P8" s="8" t="s">
        <v>43</v>
      </c>
      <c r="Q8" s="17"/>
      <c r="R8" s="8" t="s">
        <v>43</v>
      </c>
      <c r="S8" s="8" t="s">
        <v>45</v>
      </c>
      <c r="T8" s="5">
        <f t="shared" si="2"/>
        <v>4</v>
      </c>
      <c r="U8" s="5">
        <f t="shared" si="3"/>
        <v>0</v>
      </c>
      <c r="V8" s="5">
        <f t="shared" si="4"/>
        <v>0</v>
      </c>
      <c r="W8" s="8">
        <f t="shared" si="0"/>
        <v>15</v>
      </c>
      <c r="X8" s="8">
        <f t="shared" si="1"/>
        <v>15</v>
      </c>
    </row>
    <row r="9" spans="1:24" ht="15" x14ac:dyDescent="0.25">
      <c r="A9" s="8" t="s">
        <v>11</v>
      </c>
      <c r="B9" s="8" t="s">
        <v>35</v>
      </c>
      <c r="C9" s="8" t="s">
        <v>44</v>
      </c>
      <c r="D9" s="8" t="s">
        <v>44</v>
      </c>
      <c r="E9" s="8" t="s">
        <v>44</v>
      </c>
      <c r="F9" s="8" t="s">
        <v>45</v>
      </c>
      <c r="G9" s="8" t="s">
        <v>43</v>
      </c>
      <c r="H9" s="8" t="s">
        <v>44</v>
      </c>
      <c r="I9" s="8" t="s">
        <v>48</v>
      </c>
      <c r="J9" s="8" t="s">
        <v>45</v>
      </c>
      <c r="K9" s="8" t="s">
        <v>44</v>
      </c>
      <c r="L9" s="8" t="s">
        <v>44</v>
      </c>
      <c r="M9" s="17"/>
      <c r="N9" s="8" t="s">
        <v>45</v>
      </c>
      <c r="O9" s="8" t="s">
        <v>45</v>
      </c>
      <c r="P9" s="8" t="s">
        <v>44</v>
      </c>
      <c r="Q9" s="17"/>
      <c r="R9" s="8" t="s">
        <v>45</v>
      </c>
      <c r="S9" s="8" t="s">
        <v>45</v>
      </c>
      <c r="T9" s="5">
        <f t="shared" si="2"/>
        <v>1</v>
      </c>
      <c r="U9" s="5">
        <f t="shared" si="3"/>
        <v>7</v>
      </c>
      <c r="V9" s="5">
        <f t="shared" si="4"/>
        <v>1</v>
      </c>
      <c r="W9" s="8">
        <f t="shared" si="0"/>
        <v>15</v>
      </c>
      <c r="X9" s="8">
        <f t="shared" si="1"/>
        <v>8</v>
      </c>
    </row>
    <row r="10" spans="1:24" ht="15" x14ac:dyDescent="0.25">
      <c r="A10" s="8" t="s">
        <v>25</v>
      </c>
      <c r="B10" s="8" t="s">
        <v>34</v>
      </c>
      <c r="C10" s="8" t="s">
        <v>45</v>
      </c>
      <c r="D10" s="8" t="s">
        <v>45</v>
      </c>
      <c r="E10" s="8" t="s">
        <v>45</v>
      </c>
      <c r="F10" s="8" t="s">
        <v>43</v>
      </c>
      <c r="G10" s="8" t="s">
        <v>45</v>
      </c>
      <c r="H10" s="8" t="s">
        <v>48</v>
      </c>
      <c r="I10" s="8" t="s">
        <v>45</v>
      </c>
      <c r="J10" s="8" t="s">
        <v>45</v>
      </c>
      <c r="K10" s="8" t="s">
        <v>45</v>
      </c>
      <c r="L10" s="8" t="s">
        <v>44</v>
      </c>
      <c r="M10" s="17"/>
      <c r="N10" s="8" t="s">
        <v>45</v>
      </c>
      <c r="O10" s="8" t="s">
        <v>44</v>
      </c>
      <c r="P10" s="8" t="s">
        <v>44</v>
      </c>
      <c r="Q10" s="17"/>
      <c r="R10" s="8" t="s">
        <v>45</v>
      </c>
      <c r="S10" s="8" t="s">
        <v>45</v>
      </c>
      <c r="T10" s="5">
        <f t="shared" si="2"/>
        <v>1</v>
      </c>
      <c r="U10" s="5">
        <f t="shared" si="3"/>
        <v>3</v>
      </c>
      <c r="V10" s="5">
        <f t="shared" si="4"/>
        <v>1</v>
      </c>
      <c r="W10" s="8">
        <f t="shared" si="0"/>
        <v>15</v>
      </c>
      <c r="X10" s="8">
        <f t="shared" si="1"/>
        <v>12</v>
      </c>
    </row>
    <row r="11" spans="1:24" ht="15" x14ac:dyDescent="0.25">
      <c r="A11" s="8" t="s">
        <v>12</v>
      </c>
      <c r="B11" s="8" t="s">
        <v>34</v>
      </c>
      <c r="C11" s="8" t="s">
        <v>44</v>
      </c>
      <c r="D11" s="8" t="s">
        <v>44</v>
      </c>
      <c r="E11" s="8" t="s">
        <v>45</v>
      </c>
      <c r="F11" s="8" t="s">
        <v>45</v>
      </c>
      <c r="G11" s="8" t="s">
        <v>43</v>
      </c>
      <c r="H11" s="8" t="s">
        <v>48</v>
      </c>
      <c r="I11" s="8" t="s">
        <v>48</v>
      </c>
      <c r="J11" s="8" t="s">
        <v>48</v>
      </c>
      <c r="K11" s="8" t="s">
        <v>44</v>
      </c>
      <c r="L11" s="8" t="s">
        <v>44</v>
      </c>
      <c r="M11" s="17"/>
      <c r="N11" s="8" t="s">
        <v>44</v>
      </c>
      <c r="O11" s="8" t="s">
        <v>44</v>
      </c>
      <c r="P11" s="8" t="s">
        <v>44</v>
      </c>
      <c r="Q11" s="17"/>
      <c r="R11" s="8" t="s">
        <v>45</v>
      </c>
      <c r="S11" s="8" t="s">
        <v>45</v>
      </c>
      <c r="T11" s="5">
        <f t="shared" si="2"/>
        <v>1</v>
      </c>
      <c r="U11" s="5">
        <f t="shared" si="3"/>
        <v>7</v>
      </c>
      <c r="V11" s="5">
        <f t="shared" si="4"/>
        <v>3</v>
      </c>
      <c r="W11" s="8">
        <f t="shared" si="0"/>
        <v>15</v>
      </c>
      <c r="X11" s="8">
        <f t="shared" si="1"/>
        <v>8</v>
      </c>
    </row>
    <row r="12" spans="1:24" ht="15" x14ac:dyDescent="0.25">
      <c r="A12" s="8" t="s">
        <v>13</v>
      </c>
      <c r="B12" s="8" t="s">
        <v>34</v>
      </c>
      <c r="C12" s="8" t="s">
        <v>45</v>
      </c>
      <c r="D12" s="8" t="s">
        <v>45</v>
      </c>
      <c r="E12" s="8" t="s">
        <v>45</v>
      </c>
      <c r="F12" s="8" t="s">
        <v>48</v>
      </c>
      <c r="G12" s="8" t="s">
        <v>45</v>
      </c>
      <c r="H12" s="8" t="s">
        <v>48</v>
      </c>
      <c r="I12" s="8" t="s">
        <v>44</v>
      </c>
      <c r="J12" s="8" t="s">
        <v>45</v>
      </c>
      <c r="K12" s="8" t="s">
        <v>45</v>
      </c>
      <c r="L12" s="8" t="s">
        <v>44</v>
      </c>
      <c r="M12" s="17"/>
      <c r="N12" s="8" t="s">
        <v>45</v>
      </c>
      <c r="O12" s="8" t="s">
        <v>45</v>
      </c>
      <c r="P12" s="8" t="s">
        <v>44</v>
      </c>
      <c r="Q12" s="17"/>
      <c r="R12" s="8" t="s">
        <v>45</v>
      </c>
      <c r="S12" s="8" t="s">
        <v>48</v>
      </c>
      <c r="T12" s="5">
        <f t="shared" si="2"/>
        <v>0</v>
      </c>
      <c r="U12" s="5">
        <f t="shared" si="3"/>
        <v>3</v>
      </c>
      <c r="V12" s="5">
        <f t="shared" si="4"/>
        <v>3</v>
      </c>
      <c r="W12" s="8">
        <f t="shared" si="0"/>
        <v>15</v>
      </c>
      <c r="X12" s="8">
        <f t="shared" si="1"/>
        <v>12</v>
      </c>
    </row>
    <row r="13" spans="1:24" ht="15" x14ac:dyDescent="0.25">
      <c r="A13" s="8" t="s">
        <v>27</v>
      </c>
      <c r="B13" s="8" t="s">
        <v>35</v>
      </c>
      <c r="C13" s="8" t="s">
        <v>45</v>
      </c>
      <c r="D13" s="8" t="s">
        <v>45</v>
      </c>
      <c r="E13" s="8" t="s">
        <v>45</v>
      </c>
      <c r="F13" s="8" t="s">
        <v>43</v>
      </c>
      <c r="G13" s="8" t="s">
        <v>45</v>
      </c>
      <c r="H13" s="8" t="s">
        <v>45</v>
      </c>
      <c r="I13" s="8" t="s">
        <v>45</v>
      </c>
      <c r="J13" s="8" t="s">
        <v>48</v>
      </c>
      <c r="K13" s="8" t="s">
        <v>45</v>
      </c>
      <c r="L13" s="8" t="s">
        <v>45</v>
      </c>
      <c r="M13" s="17"/>
      <c r="N13" s="8" t="s">
        <v>45</v>
      </c>
      <c r="O13" s="8" t="s">
        <v>43</v>
      </c>
      <c r="P13" s="8" t="s">
        <v>45</v>
      </c>
      <c r="Q13" s="17"/>
      <c r="R13" s="8" t="s">
        <v>48</v>
      </c>
      <c r="S13" s="8" t="s">
        <v>45</v>
      </c>
      <c r="T13" s="5">
        <f t="shared" si="2"/>
        <v>2</v>
      </c>
      <c r="U13" s="5">
        <f t="shared" si="3"/>
        <v>0</v>
      </c>
      <c r="V13" s="5">
        <f t="shared" si="4"/>
        <v>2</v>
      </c>
      <c r="W13" s="8">
        <f t="shared" si="0"/>
        <v>15</v>
      </c>
      <c r="X13" s="8">
        <f t="shared" si="1"/>
        <v>15</v>
      </c>
    </row>
    <row r="14" spans="1:24" ht="15" x14ac:dyDescent="0.25">
      <c r="A14" s="8" t="s">
        <v>14</v>
      </c>
      <c r="B14" s="8" t="s">
        <v>35</v>
      </c>
      <c r="C14" s="8" t="s">
        <v>45</v>
      </c>
      <c r="D14" s="8" t="s">
        <v>43</v>
      </c>
      <c r="E14" s="8" t="s">
        <v>45</v>
      </c>
      <c r="F14" s="8" t="s">
        <v>45</v>
      </c>
      <c r="G14" s="8" t="s">
        <v>45</v>
      </c>
      <c r="H14" s="8" t="s">
        <v>48</v>
      </c>
      <c r="I14" s="8" t="s">
        <v>48</v>
      </c>
      <c r="J14" s="8" t="s">
        <v>43</v>
      </c>
      <c r="K14" s="8" t="s">
        <v>45</v>
      </c>
      <c r="L14" s="8" t="s">
        <v>45</v>
      </c>
      <c r="M14" s="17"/>
      <c r="N14" s="8" t="s">
        <v>48</v>
      </c>
      <c r="O14" s="8" t="s">
        <v>48</v>
      </c>
      <c r="P14" s="8" t="s">
        <v>48</v>
      </c>
      <c r="Q14" s="17"/>
      <c r="R14" s="8" t="s">
        <v>43</v>
      </c>
      <c r="S14" s="8" t="s">
        <v>45</v>
      </c>
      <c r="T14" s="5">
        <f t="shared" si="2"/>
        <v>3</v>
      </c>
      <c r="U14" s="5">
        <f t="shared" si="3"/>
        <v>0</v>
      </c>
      <c r="V14" s="5">
        <f t="shared" si="4"/>
        <v>5</v>
      </c>
      <c r="W14" s="8">
        <f t="shared" si="0"/>
        <v>15</v>
      </c>
      <c r="X14" s="8">
        <f t="shared" si="1"/>
        <v>15</v>
      </c>
    </row>
    <row r="15" spans="1:24" ht="15" x14ac:dyDescent="0.25">
      <c r="A15" s="8" t="s">
        <v>31</v>
      </c>
      <c r="B15" s="8" t="s">
        <v>35</v>
      </c>
      <c r="C15" s="8" t="s">
        <v>45</v>
      </c>
      <c r="D15" s="8" t="s">
        <v>45</v>
      </c>
      <c r="E15" s="8" t="s">
        <v>45</v>
      </c>
      <c r="F15" s="8" t="s">
        <v>45</v>
      </c>
      <c r="G15" s="8" t="s">
        <v>45</v>
      </c>
      <c r="H15" s="8" t="s">
        <v>45</v>
      </c>
      <c r="I15" s="8" t="s">
        <v>45</v>
      </c>
      <c r="J15" s="8" t="s">
        <v>45</v>
      </c>
      <c r="K15" s="8" t="s">
        <v>45</v>
      </c>
      <c r="L15" s="8" t="s">
        <v>45</v>
      </c>
      <c r="M15" s="17"/>
      <c r="N15" s="8" t="s">
        <v>45</v>
      </c>
      <c r="O15" s="8" t="s">
        <v>45</v>
      </c>
      <c r="P15" s="8" t="s">
        <v>45</v>
      </c>
      <c r="Q15" s="17"/>
      <c r="R15" s="8" t="s">
        <v>45</v>
      </c>
      <c r="S15" s="8" t="s">
        <v>45</v>
      </c>
      <c r="T15" s="5">
        <f t="shared" si="2"/>
        <v>0</v>
      </c>
      <c r="U15" s="5">
        <f t="shared" si="3"/>
        <v>0</v>
      </c>
      <c r="V15" s="5">
        <f t="shared" si="4"/>
        <v>0</v>
      </c>
      <c r="W15" s="8">
        <f t="shared" si="0"/>
        <v>15</v>
      </c>
      <c r="X15" s="8">
        <f t="shared" si="1"/>
        <v>15</v>
      </c>
    </row>
    <row r="16" spans="1:24" ht="15" x14ac:dyDescent="0.25">
      <c r="A16" s="8" t="s">
        <v>15</v>
      </c>
      <c r="B16" s="8" t="s">
        <v>34</v>
      </c>
      <c r="C16" s="8" t="s">
        <v>44</v>
      </c>
      <c r="D16" s="8" t="s">
        <v>44</v>
      </c>
      <c r="E16" s="8" t="s">
        <v>45</v>
      </c>
      <c r="F16" s="8" t="s">
        <v>45</v>
      </c>
      <c r="G16" s="8" t="s">
        <v>44</v>
      </c>
      <c r="H16" s="8" t="s">
        <v>45</v>
      </c>
      <c r="I16" s="8" t="s">
        <v>44</v>
      </c>
      <c r="J16" s="8" t="s">
        <v>45</v>
      </c>
      <c r="K16" s="8" t="s">
        <v>44</v>
      </c>
      <c r="L16" s="8" t="s">
        <v>45</v>
      </c>
      <c r="M16" s="17"/>
      <c r="N16" s="8" t="s">
        <v>43</v>
      </c>
      <c r="O16" s="8" t="s">
        <v>45</v>
      </c>
      <c r="P16" s="8" t="s">
        <v>44</v>
      </c>
      <c r="Q16" s="17"/>
      <c r="R16" s="8" t="s">
        <v>48</v>
      </c>
      <c r="S16" s="8" t="s">
        <v>45</v>
      </c>
      <c r="T16" s="5">
        <f t="shared" si="2"/>
        <v>1</v>
      </c>
      <c r="U16" s="5">
        <f t="shared" si="3"/>
        <v>6</v>
      </c>
      <c r="V16" s="5">
        <f t="shared" si="4"/>
        <v>1</v>
      </c>
      <c r="W16" s="8">
        <f t="shared" si="0"/>
        <v>15</v>
      </c>
      <c r="X16" s="8">
        <f t="shared" si="1"/>
        <v>9</v>
      </c>
    </row>
    <row r="17" spans="1:24" ht="15" x14ac:dyDescent="0.25">
      <c r="A17" s="8" t="s">
        <v>29</v>
      </c>
      <c r="B17" s="8" t="s">
        <v>35</v>
      </c>
      <c r="C17" s="8" t="s">
        <v>45</v>
      </c>
      <c r="D17" s="8" t="s">
        <v>45</v>
      </c>
      <c r="E17" s="8" t="s">
        <v>45</v>
      </c>
      <c r="F17" s="8" t="s">
        <v>45</v>
      </c>
      <c r="G17" s="8" t="s">
        <v>45</v>
      </c>
      <c r="H17" s="8" t="s">
        <v>45</v>
      </c>
      <c r="I17" s="8" t="s">
        <v>45</v>
      </c>
      <c r="J17" s="8" t="s">
        <v>45</v>
      </c>
      <c r="K17" s="8" t="s">
        <v>43</v>
      </c>
      <c r="L17" s="8" t="s">
        <v>43</v>
      </c>
      <c r="M17" s="17"/>
      <c r="N17" s="8" t="s">
        <v>45</v>
      </c>
      <c r="O17" s="8" t="s">
        <v>45</v>
      </c>
      <c r="P17" s="8" t="s">
        <v>45</v>
      </c>
      <c r="Q17" s="17"/>
      <c r="R17" s="8" t="s">
        <v>45</v>
      </c>
      <c r="S17" s="8" t="s">
        <v>45</v>
      </c>
      <c r="T17" s="5">
        <f t="shared" si="2"/>
        <v>2</v>
      </c>
      <c r="U17" s="5">
        <f t="shared" si="3"/>
        <v>0</v>
      </c>
      <c r="V17" s="5">
        <f t="shared" si="4"/>
        <v>0</v>
      </c>
      <c r="W17" s="8">
        <f t="shared" si="0"/>
        <v>15</v>
      </c>
      <c r="X17" s="8">
        <f t="shared" si="1"/>
        <v>15</v>
      </c>
    </row>
    <row r="18" spans="1:24" ht="15" x14ac:dyDescent="0.25">
      <c r="A18" s="8" t="s">
        <v>16</v>
      </c>
      <c r="B18" s="8" t="s">
        <v>35</v>
      </c>
      <c r="C18" s="8" t="s">
        <v>45</v>
      </c>
      <c r="D18" s="8" t="s">
        <v>45</v>
      </c>
      <c r="E18" s="8" t="s">
        <v>45</v>
      </c>
      <c r="F18" s="8" t="s">
        <v>45</v>
      </c>
      <c r="G18" s="8" t="s">
        <v>45</v>
      </c>
      <c r="H18" s="8" t="s">
        <v>45</v>
      </c>
      <c r="I18" s="8" t="s">
        <v>45</v>
      </c>
      <c r="J18" s="8" t="s">
        <v>45</v>
      </c>
      <c r="K18" s="8" t="s">
        <v>45</v>
      </c>
      <c r="L18" s="8" t="s">
        <v>45</v>
      </c>
      <c r="M18" s="17"/>
      <c r="N18" s="8" t="s">
        <v>45</v>
      </c>
      <c r="O18" s="8" t="s">
        <v>45</v>
      </c>
      <c r="P18" s="8" t="s">
        <v>45</v>
      </c>
      <c r="Q18" s="17"/>
      <c r="R18" s="8" t="s">
        <v>45</v>
      </c>
      <c r="S18" s="8" t="s">
        <v>45</v>
      </c>
      <c r="T18" s="5">
        <f t="shared" si="2"/>
        <v>0</v>
      </c>
      <c r="U18" s="5">
        <f t="shared" si="3"/>
        <v>0</v>
      </c>
      <c r="V18" s="5">
        <f t="shared" si="4"/>
        <v>0</v>
      </c>
      <c r="W18" s="8">
        <f t="shared" si="0"/>
        <v>15</v>
      </c>
      <c r="X18" s="8">
        <f t="shared" si="1"/>
        <v>15</v>
      </c>
    </row>
    <row r="19" spans="1:24" ht="15" x14ac:dyDescent="0.25">
      <c r="A19" s="8" t="s">
        <v>17</v>
      </c>
      <c r="B19" s="8" t="s">
        <v>35</v>
      </c>
      <c r="C19" s="8" t="s">
        <v>45</v>
      </c>
      <c r="D19" s="8" t="s">
        <v>44</v>
      </c>
      <c r="E19" s="8" t="s">
        <v>45</v>
      </c>
      <c r="F19" s="8" t="s">
        <v>45</v>
      </c>
      <c r="G19" s="8" t="s">
        <v>44</v>
      </c>
      <c r="H19" s="8" t="s">
        <v>45</v>
      </c>
      <c r="I19" s="8" t="s">
        <v>44</v>
      </c>
      <c r="J19" s="8" t="s">
        <v>45</v>
      </c>
      <c r="K19" s="8" t="s">
        <v>44</v>
      </c>
      <c r="L19" s="8" t="s">
        <v>44</v>
      </c>
      <c r="M19" s="17"/>
      <c r="N19" s="8" t="s">
        <v>45</v>
      </c>
      <c r="O19" s="8" t="s">
        <v>44</v>
      </c>
      <c r="P19" s="8" t="s">
        <v>44</v>
      </c>
      <c r="Q19" s="17"/>
      <c r="R19" s="8" t="s">
        <v>45</v>
      </c>
      <c r="S19" s="8" t="s">
        <v>44</v>
      </c>
      <c r="T19" s="5">
        <f t="shared" si="2"/>
        <v>0</v>
      </c>
      <c r="U19" s="5">
        <f t="shared" si="3"/>
        <v>8</v>
      </c>
      <c r="V19" s="5">
        <f t="shared" si="4"/>
        <v>0</v>
      </c>
      <c r="W19" s="8">
        <f t="shared" si="0"/>
        <v>15</v>
      </c>
      <c r="X19" s="8">
        <f t="shared" si="1"/>
        <v>7</v>
      </c>
    </row>
    <row r="20" spans="1:24" ht="15" x14ac:dyDescent="0.25">
      <c r="A20" s="8" t="s">
        <v>28</v>
      </c>
      <c r="B20" s="8" t="s">
        <v>34</v>
      </c>
      <c r="C20" s="8" t="s">
        <v>45</v>
      </c>
      <c r="D20" s="8" t="s">
        <v>45</v>
      </c>
      <c r="E20" s="8" t="s">
        <v>45</v>
      </c>
      <c r="F20" s="8" t="s">
        <v>48</v>
      </c>
      <c r="G20" s="8" t="s">
        <v>44</v>
      </c>
      <c r="H20" s="8" t="s">
        <v>45</v>
      </c>
      <c r="I20" s="8" t="s">
        <v>45</v>
      </c>
      <c r="J20" s="8" t="s">
        <v>43</v>
      </c>
      <c r="K20" s="8" t="s">
        <v>45</v>
      </c>
      <c r="L20" s="8" t="s">
        <v>45</v>
      </c>
      <c r="M20" s="17"/>
      <c r="N20" s="8" t="s">
        <v>43</v>
      </c>
      <c r="O20" s="8" t="s">
        <v>43</v>
      </c>
      <c r="P20" s="8" t="s">
        <v>45</v>
      </c>
      <c r="Q20" s="17"/>
      <c r="R20" s="8" t="s">
        <v>48</v>
      </c>
      <c r="S20" s="8" t="s">
        <v>45</v>
      </c>
      <c r="T20" s="5">
        <f t="shared" si="2"/>
        <v>3</v>
      </c>
      <c r="U20" s="5">
        <f t="shared" si="3"/>
        <v>1</v>
      </c>
      <c r="V20" s="5">
        <f t="shared" si="4"/>
        <v>2</v>
      </c>
      <c r="W20" s="8">
        <f t="shared" si="0"/>
        <v>15</v>
      </c>
      <c r="X20" s="8">
        <f t="shared" si="1"/>
        <v>14</v>
      </c>
    </row>
    <row r="21" spans="1:24" ht="15" x14ac:dyDescent="0.25">
      <c r="A21" s="8" t="s">
        <v>18</v>
      </c>
      <c r="B21" s="8" t="s">
        <v>34</v>
      </c>
      <c r="C21" s="8" t="s">
        <v>45</v>
      </c>
      <c r="D21" s="8" t="s">
        <v>45</v>
      </c>
      <c r="E21" s="8" t="s">
        <v>48</v>
      </c>
      <c r="F21" s="8" t="s">
        <v>45</v>
      </c>
      <c r="G21" s="8" t="s">
        <v>45</v>
      </c>
      <c r="H21" s="8" t="s">
        <v>44</v>
      </c>
      <c r="I21" s="8" t="s">
        <v>45</v>
      </c>
      <c r="J21" s="8" t="s">
        <v>45</v>
      </c>
      <c r="K21" s="8" t="s">
        <v>48</v>
      </c>
      <c r="L21" s="8" t="s">
        <v>45</v>
      </c>
      <c r="M21" s="17"/>
      <c r="N21" s="8" t="s">
        <v>48</v>
      </c>
      <c r="O21" s="8" t="s">
        <v>45</v>
      </c>
      <c r="P21" s="8" t="s">
        <v>45</v>
      </c>
      <c r="Q21" s="17"/>
      <c r="R21" s="8" t="s">
        <v>45</v>
      </c>
      <c r="S21" s="8" t="s">
        <v>45</v>
      </c>
      <c r="T21" s="5">
        <f t="shared" si="2"/>
        <v>0</v>
      </c>
      <c r="U21" s="5">
        <f t="shared" si="3"/>
        <v>1</v>
      </c>
      <c r="V21" s="5">
        <f t="shared" si="4"/>
        <v>3</v>
      </c>
      <c r="W21" s="8">
        <f t="shared" si="0"/>
        <v>15</v>
      </c>
      <c r="X21" s="8">
        <f t="shared" si="1"/>
        <v>14</v>
      </c>
    </row>
    <row r="22" spans="1:24" ht="15" x14ac:dyDescent="0.25">
      <c r="A22" s="8" t="s">
        <v>30</v>
      </c>
      <c r="B22" s="8" t="s">
        <v>34</v>
      </c>
      <c r="C22" s="8" t="s">
        <v>45</v>
      </c>
      <c r="D22" s="8" t="s">
        <v>45</v>
      </c>
      <c r="E22" s="8" t="s">
        <v>45</v>
      </c>
      <c r="F22" s="8" t="s">
        <v>45</v>
      </c>
      <c r="G22" s="8" t="s">
        <v>45</v>
      </c>
      <c r="H22" s="8" t="s">
        <v>45</v>
      </c>
      <c r="I22" s="8" t="s">
        <v>45</v>
      </c>
      <c r="J22" s="8" t="s">
        <v>45</v>
      </c>
      <c r="K22" s="8" t="s">
        <v>45</v>
      </c>
      <c r="L22" s="8" t="s">
        <v>45</v>
      </c>
      <c r="M22" s="17"/>
      <c r="N22" s="8" t="s">
        <v>45</v>
      </c>
      <c r="O22" s="8" t="s">
        <v>45</v>
      </c>
      <c r="P22" s="8" t="s">
        <v>45</v>
      </c>
      <c r="Q22" s="17"/>
      <c r="R22" s="8" t="s">
        <v>45</v>
      </c>
      <c r="S22" s="8" t="s">
        <v>45</v>
      </c>
      <c r="T22" s="5">
        <f t="shared" si="2"/>
        <v>0</v>
      </c>
      <c r="U22" s="5">
        <f t="shared" si="3"/>
        <v>0</v>
      </c>
      <c r="V22" s="5">
        <f t="shared" si="4"/>
        <v>0</v>
      </c>
      <c r="W22" s="8">
        <f t="shared" si="0"/>
        <v>15</v>
      </c>
      <c r="X22" s="8">
        <f t="shared" si="1"/>
        <v>15</v>
      </c>
    </row>
    <row r="23" spans="1:24" ht="15" x14ac:dyDescent="0.25">
      <c r="A23" s="8" t="s">
        <v>19</v>
      </c>
      <c r="B23" s="8" t="s">
        <v>34</v>
      </c>
      <c r="C23" s="8" t="s">
        <v>45</v>
      </c>
      <c r="D23" s="8" t="s">
        <v>48</v>
      </c>
      <c r="E23" s="8" t="s">
        <v>48</v>
      </c>
      <c r="F23" s="8" t="s">
        <v>48</v>
      </c>
      <c r="G23" s="8" t="s">
        <v>48</v>
      </c>
      <c r="H23" s="8" t="s">
        <v>45</v>
      </c>
      <c r="I23" s="8" t="s">
        <v>45</v>
      </c>
      <c r="J23" s="8" t="s">
        <v>45</v>
      </c>
      <c r="K23" s="8" t="s">
        <v>48</v>
      </c>
      <c r="L23" s="8" t="s">
        <v>48</v>
      </c>
      <c r="M23" s="17"/>
      <c r="N23" s="8" t="s">
        <v>45</v>
      </c>
      <c r="O23" s="8" t="s">
        <v>45</v>
      </c>
      <c r="P23" s="8" t="s">
        <v>48</v>
      </c>
      <c r="Q23" s="17"/>
      <c r="R23" s="8" t="s">
        <v>45</v>
      </c>
      <c r="S23" s="8" t="s">
        <v>48</v>
      </c>
      <c r="T23" s="5">
        <f t="shared" si="2"/>
        <v>0</v>
      </c>
      <c r="U23" s="5">
        <f t="shared" si="3"/>
        <v>0</v>
      </c>
      <c r="V23" s="5">
        <f t="shared" si="4"/>
        <v>8</v>
      </c>
      <c r="W23" s="8">
        <f t="shared" si="0"/>
        <v>15</v>
      </c>
      <c r="X23" s="8">
        <f t="shared" si="1"/>
        <v>15</v>
      </c>
    </row>
    <row r="24" spans="1:24" ht="15" customHeight="1" x14ac:dyDescent="0.2">
      <c r="A24" s="6" t="s">
        <v>49</v>
      </c>
      <c r="B24" s="6"/>
      <c r="C24" s="7">
        <f>COUNTIF(C4:C23,"x")</f>
        <v>17</v>
      </c>
      <c r="D24" s="7">
        <f t="shared" ref="D24:S24" si="5">COUNTIF(D4:D23,"x")</f>
        <v>13</v>
      </c>
      <c r="E24" s="7">
        <f t="shared" si="5"/>
        <v>16</v>
      </c>
      <c r="F24" s="7">
        <f t="shared" si="5"/>
        <v>12</v>
      </c>
      <c r="G24" s="7">
        <f t="shared" si="5"/>
        <v>11</v>
      </c>
      <c r="H24" s="7">
        <f t="shared" si="5"/>
        <v>11</v>
      </c>
      <c r="I24" s="7">
        <f t="shared" si="5"/>
        <v>14</v>
      </c>
      <c r="J24" s="7">
        <f t="shared" si="5"/>
        <v>14</v>
      </c>
      <c r="K24" s="7">
        <f t="shared" si="5"/>
        <v>11</v>
      </c>
      <c r="L24" s="7">
        <f t="shared" si="5"/>
        <v>12</v>
      </c>
      <c r="M24" s="7">
        <f t="shared" si="5"/>
        <v>0</v>
      </c>
      <c r="N24" s="7">
        <f t="shared" si="5"/>
        <v>12</v>
      </c>
      <c r="O24" s="7">
        <f t="shared" si="5"/>
        <v>13</v>
      </c>
      <c r="P24" s="7">
        <f t="shared" si="5"/>
        <v>10</v>
      </c>
      <c r="Q24" s="7">
        <f t="shared" si="5"/>
        <v>0</v>
      </c>
      <c r="R24" s="7">
        <f t="shared" si="5"/>
        <v>13</v>
      </c>
      <c r="S24" s="7">
        <f t="shared" si="5"/>
        <v>16</v>
      </c>
      <c r="T24" s="9"/>
      <c r="U24" s="9"/>
      <c r="V24" s="9"/>
      <c r="W24" s="9"/>
      <c r="X24" s="9"/>
    </row>
    <row r="25" spans="1:24" ht="15" customHeight="1" x14ac:dyDescent="0.2">
      <c r="A25" s="6" t="s">
        <v>50</v>
      </c>
      <c r="B25" s="6"/>
      <c r="C25" s="7">
        <f>COUNTIF(C4:C23,"L")</f>
        <v>0</v>
      </c>
      <c r="D25" s="7">
        <f t="shared" ref="D25:S25" si="6">COUNTIF(D4:D23,"L")</f>
        <v>1</v>
      </c>
      <c r="E25" s="7">
        <f t="shared" si="6"/>
        <v>2</v>
      </c>
      <c r="F25" s="7">
        <f t="shared" si="6"/>
        <v>3</v>
      </c>
      <c r="G25" s="7">
        <f t="shared" si="6"/>
        <v>2</v>
      </c>
      <c r="H25" s="7">
        <f t="shared" si="6"/>
        <v>4</v>
      </c>
      <c r="I25" s="7">
        <f t="shared" si="6"/>
        <v>3</v>
      </c>
      <c r="J25" s="7">
        <f t="shared" si="6"/>
        <v>3</v>
      </c>
      <c r="K25" s="7">
        <f t="shared" si="6"/>
        <v>4</v>
      </c>
      <c r="L25" s="7">
        <f t="shared" si="6"/>
        <v>1</v>
      </c>
      <c r="M25" s="7">
        <f t="shared" si="6"/>
        <v>0</v>
      </c>
      <c r="N25" s="7">
        <f t="shared" si="6"/>
        <v>3</v>
      </c>
      <c r="O25" s="7">
        <f t="shared" si="6"/>
        <v>2</v>
      </c>
      <c r="P25" s="7">
        <f t="shared" si="6"/>
        <v>2</v>
      </c>
      <c r="Q25" s="7">
        <f t="shared" si="6"/>
        <v>0</v>
      </c>
      <c r="R25" s="7">
        <f t="shared" si="6"/>
        <v>3</v>
      </c>
      <c r="S25" s="7">
        <f t="shared" si="6"/>
        <v>3</v>
      </c>
      <c r="T25" s="9"/>
      <c r="U25" s="9"/>
      <c r="V25" s="9"/>
      <c r="W25" s="9"/>
      <c r="X25" s="9"/>
    </row>
    <row r="26" spans="1:24" ht="15" customHeight="1" x14ac:dyDescent="0.2">
      <c r="A26" s="6" t="s">
        <v>52</v>
      </c>
      <c r="B26" s="6"/>
      <c r="C26" s="7">
        <f>SUM(C24:C25)</f>
        <v>17</v>
      </c>
      <c r="D26" s="7">
        <f t="shared" ref="D26:S26" si="7">SUM(D24:D25)</f>
        <v>14</v>
      </c>
      <c r="E26" s="7">
        <f t="shared" si="7"/>
        <v>18</v>
      </c>
      <c r="F26" s="7">
        <f t="shared" si="7"/>
        <v>15</v>
      </c>
      <c r="G26" s="7">
        <f t="shared" si="7"/>
        <v>13</v>
      </c>
      <c r="H26" s="7">
        <f t="shared" si="7"/>
        <v>15</v>
      </c>
      <c r="I26" s="7">
        <f t="shared" si="7"/>
        <v>17</v>
      </c>
      <c r="J26" s="7">
        <f t="shared" si="7"/>
        <v>17</v>
      </c>
      <c r="K26" s="7">
        <f t="shared" si="7"/>
        <v>15</v>
      </c>
      <c r="L26" s="7">
        <f t="shared" si="7"/>
        <v>13</v>
      </c>
      <c r="M26" s="7">
        <f t="shared" si="7"/>
        <v>0</v>
      </c>
      <c r="N26" s="7">
        <f t="shared" si="7"/>
        <v>15</v>
      </c>
      <c r="O26" s="7">
        <f t="shared" si="7"/>
        <v>15</v>
      </c>
      <c r="P26" s="7">
        <f t="shared" si="7"/>
        <v>12</v>
      </c>
      <c r="Q26" s="7">
        <f t="shared" si="7"/>
        <v>0</v>
      </c>
      <c r="R26" s="7">
        <f t="shared" si="7"/>
        <v>16</v>
      </c>
      <c r="S26" s="7">
        <f t="shared" si="7"/>
        <v>19</v>
      </c>
      <c r="T26" s="9"/>
      <c r="U26" s="9"/>
      <c r="V26" s="9"/>
      <c r="W26" s="9"/>
      <c r="X26" s="9"/>
    </row>
  </sheetData>
  <mergeCells count="1">
    <mergeCell ref="A1:X1"/>
  </mergeCells>
  <conditionalFormatting sqref="C3:S3">
    <cfRule type="containsText" dxfId="0" priority="2" operator="containsText" text="u">
      <formula>NOT(ISERROR(SEARCH("u",C3)))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zoomScale="140" zoomScaleNormal="140" workbookViewId="0">
      <selection activeCell="I12" sqref="I12"/>
    </sheetView>
  </sheetViews>
  <sheetFormatPr defaultRowHeight="15" x14ac:dyDescent="0.25"/>
  <cols>
    <col min="3" max="3" width="11" customWidth="1"/>
  </cols>
  <sheetData>
    <row r="2" spans="2:3" x14ac:dyDescent="0.25">
      <c r="B2" s="34" t="s">
        <v>53</v>
      </c>
      <c r="C2" s="34"/>
    </row>
    <row r="3" spans="2:3" x14ac:dyDescent="0.25">
      <c r="B3" s="28" t="s">
        <v>54</v>
      </c>
      <c r="C3" s="35" t="s">
        <v>58</v>
      </c>
    </row>
    <row r="4" spans="2:3" x14ac:dyDescent="0.25">
      <c r="B4" s="28" t="s">
        <v>55</v>
      </c>
      <c r="C4" s="35" t="s">
        <v>62</v>
      </c>
    </row>
    <row r="5" spans="2:3" x14ac:dyDescent="0.25">
      <c r="B5" s="28" t="s">
        <v>56</v>
      </c>
      <c r="C5" s="35" t="s">
        <v>59</v>
      </c>
    </row>
    <row r="6" spans="2:3" x14ac:dyDescent="0.25">
      <c r="B6" s="28" t="s">
        <v>57</v>
      </c>
      <c r="C6" s="35" t="s">
        <v>60</v>
      </c>
    </row>
    <row r="7" spans="2:3" x14ac:dyDescent="0.25">
      <c r="B7" s="28" t="s">
        <v>34</v>
      </c>
      <c r="C7" s="35" t="s">
        <v>61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Grade Book</vt:lpstr>
      <vt:lpstr>Attendance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Heier, Deanna</dc:creator>
  <cp:lastModifiedBy>Deanna</cp:lastModifiedBy>
  <dcterms:created xsi:type="dcterms:W3CDTF">2008-10-06T15:41:20Z</dcterms:created>
  <dcterms:modified xsi:type="dcterms:W3CDTF">2020-02-12T03:37:13Z</dcterms:modified>
</cp:coreProperties>
</file>