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T:\FinaidPnP\3 - Policy\Policy (2024-25)\"/>
    </mc:Choice>
  </mc:AlternateContent>
  <xr:revisionPtr revIDLastSave="0" documentId="13_ncr:1_{A31303AF-417E-4FC4-ACDD-B7219B70EE47}" xr6:coauthVersionLast="47" xr6:coauthVersionMax="47" xr10:uidLastSave="{00000000-0000-0000-0000-000000000000}"/>
  <bookViews>
    <workbookView xWindow="-120" yWindow="-120" windowWidth="29040" windowHeight="15720" tabRatio="694" firstSheet="4" activeTab="10" xr2:uid="{00000000-000D-0000-FFFF-FFFF00000000}"/>
  </bookViews>
  <sheets>
    <sheet name="COA Information" sheetId="1" r:id="rId1"/>
    <sheet name="Full-Time COA" sheetId="2" r:id="rId2"/>
    <sheet name="Three-Quarter Time COA" sheetId="3" r:id="rId3"/>
    <sheet name="Half-Time COA" sheetId="4" r:id="rId4"/>
    <sheet name="&lt;Half-Time COA" sheetId="5" r:id="rId5"/>
    <sheet name="Summer COA" sheetId="6" r:id="rId6"/>
    <sheet name="Other Summer (In-State)" sheetId="7" r:id="rId7"/>
    <sheet name="Other Summer (Out-of-State)" sheetId="14" r:id="rId8"/>
    <sheet name="12 Month (In-State)" sheetId="9" r:id="rId9"/>
    <sheet name="12 Month (Out-State)" sheetId="15" r:id="rId10"/>
    <sheet name="SCP - Pell COA" sheetId="16" r:id="rId11"/>
    <sheet name="Non-Standard Components" sheetId="11" r:id="rId12"/>
    <sheet name="Prorations" sheetId="13" r:id="rId13"/>
    <sheet name="Sheet2" sheetId="18"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14" l="1"/>
  <c r="N14" i="14"/>
  <c r="M14" i="14"/>
  <c r="L14" i="14"/>
  <c r="N14" i="7"/>
  <c r="M14" i="7"/>
  <c r="L14" i="7"/>
  <c r="K14" i="7"/>
  <c r="F14" i="14"/>
  <c r="E14" i="14"/>
  <c r="D14" i="14"/>
  <c r="C14" i="14"/>
  <c r="M14" i="15"/>
  <c r="L14" i="15"/>
  <c r="K14" i="15"/>
  <c r="J14" i="15"/>
  <c r="F14" i="15"/>
  <c r="E14" i="15"/>
  <c r="D14" i="15"/>
  <c r="C14" i="15"/>
  <c r="N14" i="9" l="1"/>
  <c r="M14" i="9"/>
  <c r="L14" i="9"/>
  <c r="K14" i="9"/>
  <c r="M14" i="4"/>
  <c r="L14" i="4"/>
  <c r="K14" i="4"/>
  <c r="J14" i="4"/>
  <c r="M14" i="3"/>
  <c r="L14" i="3"/>
  <c r="K14" i="3"/>
  <c r="J14" i="3"/>
  <c r="M14" i="2"/>
  <c r="L14" i="2"/>
  <c r="K14" i="2"/>
  <c r="J14" i="2"/>
  <c r="C7" i="13" l="1"/>
  <c r="C6" i="13"/>
  <c r="C28" i="13" s="1"/>
  <c r="C5" i="13"/>
  <c r="D14" i="13"/>
  <c r="D17" i="13"/>
  <c r="D18" i="13"/>
  <c r="D19" i="13"/>
  <c r="D21" i="13"/>
  <c r="D23" i="13"/>
  <c r="D24" i="13"/>
  <c r="D26" i="13"/>
  <c r="D27" i="13"/>
  <c r="D11" i="13"/>
  <c r="B28" i="13" l="1"/>
  <c r="D28" i="13"/>
  <c r="B14" i="13"/>
  <c r="C14" i="13"/>
  <c r="D15" i="13"/>
  <c r="C19" i="13"/>
  <c r="B11" i="13"/>
  <c r="C24" i="13"/>
  <c r="C25" i="13"/>
  <c r="C20" i="13"/>
  <c r="C17" i="13"/>
  <c r="C16" i="13"/>
  <c r="C15" i="13"/>
  <c r="C13" i="13"/>
  <c r="C11" i="13"/>
  <c r="C12" i="13"/>
  <c r="B26" i="13"/>
  <c r="B24" i="13"/>
  <c r="B21" i="13"/>
  <c r="B19" i="13"/>
  <c r="B17" i="13"/>
  <c r="B15" i="13"/>
  <c r="B13" i="13"/>
  <c r="C26" i="13"/>
  <c r="D13" i="13"/>
  <c r="C21" i="13"/>
  <c r="D25" i="13"/>
  <c r="D20" i="13"/>
  <c r="D16" i="13"/>
  <c r="D12" i="13"/>
  <c r="C27" i="13"/>
  <c r="C23" i="13"/>
  <c r="C18" i="13"/>
  <c r="B25" i="13"/>
  <c r="B20" i="13"/>
  <c r="B16" i="13"/>
  <c r="B12" i="13"/>
  <c r="B27" i="13"/>
  <c r="B23" i="13"/>
  <c r="B18" i="13"/>
  <c r="F14" i="9"/>
  <c r="E14" i="9"/>
  <c r="D14" i="9"/>
  <c r="C14" i="9"/>
  <c r="F14" i="7"/>
  <c r="E14" i="7"/>
  <c r="D14" i="7"/>
  <c r="C14" i="7"/>
  <c r="D11" i="6"/>
  <c r="C11" i="6"/>
  <c r="C13" i="5"/>
  <c r="D13" i="5"/>
  <c r="E13" i="5"/>
  <c r="G13" i="5"/>
  <c r="F14" i="4"/>
  <c r="E14" i="4"/>
  <c r="D14" i="4"/>
  <c r="C14" i="4"/>
  <c r="F14" i="3"/>
  <c r="E14" i="3"/>
  <c r="D14" i="3"/>
  <c r="C14" i="3"/>
  <c r="F14" i="2"/>
  <c r="E14" i="2"/>
  <c r="D14" i="2"/>
  <c r="C14" i="2"/>
  <c r="H6" i="13"/>
  <c r="H28" i="13" s="1"/>
  <c r="H11" i="13" l="1"/>
  <c r="H27" i="13"/>
  <c r="H23" i="13"/>
  <c r="H26" i="13"/>
  <c r="H25" i="13"/>
  <c r="H24" i="13"/>
  <c r="H21" i="13"/>
  <c r="H20" i="13"/>
  <c r="H18" i="13"/>
  <c r="H17" i="13"/>
  <c r="H14" i="13"/>
  <c r="H16" i="13"/>
  <c r="H15" i="13"/>
  <c r="H13" i="13"/>
  <c r="H12" i="13"/>
  <c r="H19" i="13"/>
  <c r="H5" i="13" l="1"/>
  <c r="G20" i="13" l="1"/>
  <c r="G27" i="13"/>
  <c r="G26" i="13"/>
  <c r="G28" i="13"/>
  <c r="G24" i="13"/>
  <c r="G23" i="13"/>
  <c r="G25" i="13"/>
  <c r="G21" i="13"/>
  <c r="G17" i="13"/>
  <c r="G13" i="13"/>
  <c r="G18" i="13"/>
  <c r="G11" i="13"/>
  <c r="G12" i="13"/>
  <c r="G16" i="13"/>
  <c r="G15" i="13"/>
  <c r="G19" i="13"/>
  <c r="G14" i="13"/>
  <c r="I15" i="13"/>
  <c r="I21" i="13"/>
  <c r="I14" i="13"/>
  <c r="H7" i="13"/>
  <c r="I18" i="13" s="1"/>
  <c r="I19" i="13" l="1"/>
  <c r="I28" i="13"/>
  <c r="I27" i="13"/>
  <c r="I26" i="13"/>
  <c r="I25" i="13"/>
  <c r="I24" i="13"/>
  <c r="I23" i="13"/>
  <c r="I16" i="13"/>
  <c r="I12" i="13"/>
  <c r="I20" i="13"/>
  <c r="I13" i="13"/>
  <c r="I17" i="13"/>
  <c r="I11" i="13"/>
</calcChain>
</file>

<file path=xl/sharedStrings.xml><?xml version="1.0" encoding="utf-8"?>
<sst xmlns="http://schemas.openxmlformats.org/spreadsheetml/2006/main" count="378" uniqueCount="107">
  <si>
    <t>**</t>
  </si>
  <si>
    <t>Residency costs for on-campus, off-campus, or with a relative are averaged to alleviate the need for multiple buidgets for</t>
  </si>
  <si>
    <t>residents and non-residents.</t>
  </si>
  <si>
    <t xml:space="preserve">On a case-by-case basis, if it is determined through the financial aid verification process that any of the COA </t>
  </si>
  <si>
    <t>components are paid for by a 3rd party, the COA will be adjusted to reflect only those expenses that the student</t>
  </si>
  <si>
    <t>is responsible for during their enrollment period.</t>
  </si>
  <si>
    <t>If the estimated expenses of the COA is not reflective of the student's actual expenese, the student may request an adjusment of the COA by contacting his or her Financial Aid Officer.  The COA my be adjusted on a case-by-case basis upon submission of documentation showing justification.</t>
  </si>
  <si>
    <t>One Term</t>
  </si>
  <si>
    <t>Annual</t>
  </si>
  <si>
    <t>(Fall or Spring)</t>
  </si>
  <si>
    <t>(Fall and Spring)</t>
  </si>
  <si>
    <t>In-State</t>
  </si>
  <si>
    <t>Tuition &amp; Fees</t>
  </si>
  <si>
    <t>Books &amp; Supplies</t>
  </si>
  <si>
    <t>Room &amp; Board</t>
  </si>
  <si>
    <t>Personal Expenses</t>
  </si>
  <si>
    <t>Transporation</t>
  </si>
  <si>
    <t>Total</t>
  </si>
  <si>
    <t>Fall and Spring Semesters</t>
  </si>
  <si>
    <t xml:space="preserve">Three-Quarter Time Budgets </t>
  </si>
  <si>
    <t>Summer Budget</t>
  </si>
  <si>
    <t>&lt;1/2 Time</t>
  </si>
  <si>
    <t>1/2 Time</t>
  </si>
  <si>
    <t>3/4 Time</t>
  </si>
  <si>
    <t>Full-Time</t>
  </si>
  <si>
    <t>Additional budget components that may be added on a case-by-case basis to the base budget include the following:</t>
  </si>
  <si>
    <t>Loan Fees:</t>
  </si>
  <si>
    <t xml:space="preserve">Budget </t>
  </si>
  <si>
    <t xml:space="preserve"># of Children/Elders </t>
  </si>
  <si>
    <t>Fall</t>
  </si>
  <si>
    <t>Spring</t>
  </si>
  <si>
    <t>Summer</t>
  </si>
  <si>
    <r>
      <t xml:space="preserve">ADA Expenses:  </t>
    </r>
    <r>
      <rPr>
        <sz val="11"/>
        <color theme="1"/>
        <rFont val="Calibri"/>
        <family val="2"/>
        <scheme val="minor"/>
      </rPr>
      <t>actual documented expenses.</t>
    </r>
    <r>
      <rPr>
        <b/>
        <sz val="11"/>
        <color theme="1"/>
        <rFont val="Calibri"/>
        <family val="2"/>
        <scheme val="minor"/>
      </rPr>
      <t xml:space="preserve">  </t>
    </r>
  </si>
  <si>
    <r>
      <t xml:space="preserve">Nursing Expenses: </t>
    </r>
    <r>
      <rPr>
        <sz val="11"/>
        <color theme="1"/>
        <rFont val="Calibri"/>
        <family val="2"/>
        <scheme val="minor"/>
      </rPr>
      <t>An expense of $1,376 will be added for all students who are in Barton's LPN or RN programs.</t>
    </r>
  </si>
  <si>
    <r>
      <t xml:space="preserve">MLT Expense: </t>
    </r>
    <r>
      <rPr>
        <sz val="11"/>
        <color theme="1"/>
        <rFont val="Calibri"/>
        <family val="2"/>
        <scheme val="minor"/>
      </rPr>
      <t xml:space="preserve"> An expense of $600 will be added for all students who are in Barton's MLT program.</t>
    </r>
  </si>
  <si>
    <r>
      <t xml:space="preserve">Clinical Expenses: </t>
    </r>
    <r>
      <rPr>
        <sz val="11"/>
        <color theme="1"/>
        <rFont val="Calibri"/>
        <family val="2"/>
        <scheme val="minor"/>
      </rPr>
      <t>These expenses will be added for all Nursing and MLT students who are doing clinicals.</t>
    </r>
  </si>
  <si>
    <t>Term Budget</t>
  </si>
  <si>
    <t>Annual Budget</t>
  </si>
  <si>
    <t>Clincial Expenses</t>
  </si>
  <si>
    <t>Meals</t>
  </si>
  <si>
    <t>Housing</t>
  </si>
  <si>
    <t>Transportation</t>
  </si>
  <si>
    <t xml:space="preserve">Starting July 1, 2010, federal regulations require the Financial Aid Office reduce the Room &amp; Board allowance if the student is </t>
  </si>
  <si>
    <t>receiving a BAH housing allowance.</t>
  </si>
  <si>
    <t>The student's budget is based upon the student's actual  enrollment status (e.g. full-time, half-time, etc.) during each semester.</t>
  </si>
  <si>
    <t xml:space="preserve">Initial awards are based on a full time, Fall/Spring budget and will be adjusted as the student's enrollment requires. </t>
  </si>
  <si>
    <t xml:space="preserve"> </t>
  </si>
  <si>
    <r>
      <t xml:space="preserve">Welding Expenses: </t>
    </r>
    <r>
      <rPr>
        <sz val="11"/>
        <color theme="1"/>
        <rFont val="Calibri"/>
        <family val="2"/>
        <scheme val="minor"/>
      </rPr>
      <t>An expense of $1,200 will be added for all students in the Welding program.</t>
    </r>
  </si>
  <si>
    <r>
      <t xml:space="preserve">Natural Gas Expenses:  </t>
    </r>
    <r>
      <rPr>
        <sz val="11"/>
        <color theme="1"/>
        <rFont val="Calibri"/>
        <family val="2"/>
        <scheme val="minor"/>
      </rPr>
      <t xml:space="preserve">An expense of $700  will be added for all students who are in Barton's Natural Gas program.  </t>
    </r>
  </si>
  <si>
    <t>Half-Time Budgets</t>
  </si>
  <si>
    <t xml:space="preserve">Fall/Summer or Spring/Summer Budgets </t>
  </si>
  <si>
    <t xml:space="preserve">12 Month Budget </t>
  </si>
  <si>
    <t>Summer sessions vary in length.  9 weeks will remain the default, however for students attending less or more than 9 weeks the COA's will be adjusted by weeks attending.</t>
  </si>
  <si>
    <t>Component adjustment per weeks attended -/+ 9 weeks:</t>
  </si>
  <si>
    <t>* Amounts are based on 15 week fall/spring term and 9 week summer term</t>
  </si>
  <si>
    <t>* Amounts are based on 15 week fall/spring terms and 9 week summer term</t>
  </si>
  <si>
    <t>Full/Spring (Full)</t>
  </si>
  <si>
    <t>Weekly Budget Calculations:</t>
  </si>
  <si>
    <t>Weeks</t>
  </si>
  <si>
    <t>Out-State</t>
  </si>
  <si>
    <t>9 Weeks (In-State)</t>
  </si>
  <si>
    <t>9 Weeks (Out-State)</t>
  </si>
  <si>
    <r>
      <t xml:space="preserve">Child/Elder Care: </t>
    </r>
    <r>
      <rPr>
        <sz val="11"/>
        <color theme="1"/>
        <rFont val="Calibri"/>
        <family val="2"/>
        <scheme val="minor"/>
      </rPr>
      <t>for dependents 5 years for age or under, or for eldercare.  These expenses are taken from an annual survey done of local daycare and Barton daycare services.</t>
    </r>
  </si>
  <si>
    <t>Loan fees are added at the actual rate that the student pays.  1.057%</t>
  </si>
  <si>
    <t xml:space="preserve">Initial awards are based on a 15 week semester.  The student's actual budget will be adjusted depending on weeks beyond or </t>
  </si>
  <si>
    <t xml:space="preserve"> less than a 15 week semester.  Components adjusted for this include Room &amp; Board, Personal Expenses and Transportation Expenses.</t>
  </si>
  <si>
    <t>Students taking part in Second Chance Pell - Residents in Correctional Facilities</t>
  </si>
  <si>
    <t>Component Amount</t>
  </si>
  <si>
    <t>Component</t>
  </si>
  <si>
    <t>https://www.bartonccc.edu/housing#costs</t>
  </si>
  <si>
    <t>*Incarecerated students are not eligible for Federal student loans, only federal Pell Grant funds.</t>
  </si>
  <si>
    <t>See Comments</t>
  </si>
  <si>
    <t>* B&amp;S components - $200 flat fee will be added to students with book charges.</t>
  </si>
  <si>
    <t>* Actual program fees will be added on a case-by-case basis based on what charges are actually applied to their student account in the following programs/amounts</t>
  </si>
  <si>
    <t>Welding - $800</t>
  </si>
  <si>
    <t>Barton develops a Cost of Attendance (COA) based on average costs for the following standard components:</t>
  </si>
  <si>
    <r>
      <t>·</t>
    </r>
    <r>
      <rPr>
        <sz val="7"/>
        <color theme="1"/>
        <rFont val="Calibri"/>
        <family val="2"/>
      </rPr>
      <t xml:space="preserve">         </t>
    </r>
    <r>
      <rPr>
        <sz val="11"/>
        <color theme="1"/>
        <rFont val="Calibri"/>
        <family val="2"/>
      </rPr>
      <t>Tuition and Fees</t>
    </r>
  </si>
  <si>
    <r>
      <t>·</t>
    </r>
    <r>
      <rPr>
        <sz val="7"/>
        <rFont val="Calibri"/>
        <family val="2"/>
        <scheme val="minor"/>
      </rPr>
      <t xml:space="preserve">         </t>
    </r>
    <r>
      <rPr>
        <sz val="11"/>
        <rFont val="Calibri"/>
        <family val="2"/>
        <scheme val="minor"/>
      </rPr>
      <t>Books, Course Materials, Supplies, and Equipment</t>
    </r>
  </si>
  <si>
    <r>
      <t>·</t>
    </r>
    <r>
      <rPr>
        <sz val="7"/>
        <rFont val="Calibri"/>
        <family val="2"/>
      </rPr>
      <t xml:space="preserve">         </t>
    </r>
    <r>
      <rPr>
        <sz val="11"/>
        <rFont val="Calibri"/>
        <family val="2"/>
      </rPr>
      <t>Living Expenses (Food and Housing)</t>
    </r>
  </si>
  <si>
    <r>
      <t>·</t>
    </r>
    <r>
      <rPr>
        <sz val="7"/>
        <rFont val="Calibri"/>
        <family val="2"/>
      </rPr>
      <t xml:space="preserve">        </t>
    </r>
    <r>
      <rPr>
        <sz val="11"/>
        <rFont val="Calibri"/>
        <family val="2"/>
      </rPr>
      <t>Living Expenses (Food and Housing)</t>
    </r>
  </si>
  <si>
    <t xml:space="preserve">Transportation </t>
  </si>
  <si>
    <t>Number of Hours</t>
  </si>
  <si>
    <t>Enrollment Status</t>
  </si>
  <si>
    <t>12+ hours</t>
  </si>
  <si>
    <t>9 – 11 hours</t>
  </si>
  <si>
    <t>Three Quarter</t>
  </si>
  <si>
    <t>6 – 8 hours</t>
  </si>
  <si>
    <t>Half-Time</t>
  </si>
  <si>
    <t>1 – 5 hours</t>
  </si>
  <si>
    <t>Less Than Half-Time</t>
  </si>
  <si>
    <t>Commuter Students Living Off-Campus or With Parents</t>
  </si>
  <si>
    <t>Students Living in Barton Student Housing</t>
  </si>
  <si>
    <t>Living Expenses</t>
  </si>
  <si>
    <t>Living Expenses*</t>
  </si>
  <si>
    <t>*$9610 Housing + $2800 Food = $12,410</t>
  </si>
  <si>
    <t>Livining Expenses*</t>
  </si>
  <si>
    <t>On Campus Housing</t>
  </si>
  <si>
    <t>Off Campus Housing</t>
  </si>
  <si>
    <t>2024-2025 Cost of Attendance</t>
  </si>
  <si>
    <t>*$6,996 Housing &amp; Board + $1400 Food = $8,396</t>
  </si>
  <si>
    <t>Students Living in Barton Housing</t>
  </si>
  <si>
    <r>
      <t xml:space="preserve">Nursing Licensure Expense: </t>
    </r>
    <r>
      <rPr>
        <sz val="11"/>
        <color theme="1"/>
        <rFont val="Calibri"/>
        <family val="2"/>
        <scheme val="minor"/>
      </rPr>
      <t>$100</t>
    </r>
  </si>
  <si>
    <t>*$9,970 Housing + $2800 Food = $12,770</t>
  </si>
  <si>
    <t>Less-Than Half-Time Enrollment</t>
  </si>
  <si>
    <t>Out-of-State</t>
  </si>
  <si>
    <t>*The PELL COA follows the same guidance as non-SCP students and is built based on Full-time/Full-year enrollment</t>
  </si>
  <si>
    <t xml:space="preserve">*12 Credit hours of tuition/fees were used to determine the T&amp;FE component.  This is an estimated average to use for awarding.  This include 6 hours at the F2F rate of $126 and 6 hours at the online rate of $160.  This also includes a $25 outreach fee per credit hour.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</si>
</sst>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164" formatCode="&quot;$&quot;#,##0"/>
  </numFmts>
  <fonts count="13" x14ac:knownFonts="1">
    <font>
      <sz val="11"/>
      <color theme="1"/>
      <name val="Calibri"/>
      <family val="2"/>
      <scheme val="minor"/>
    </font>
    <font>
      <b/>
      <sz val="11"/>
      <color theme="1"/>
      <name val="Calibri"/>
      <family val="2"/>
      <scheme val="minor"/>
    </font>
    <font>
      <b/>
      <i/>
      <sz val="16"/>
      <color rgb="FFFFCC00"/>
      <name val="Arial Black"/>
      <family val="2"/>
    </font>
    <font>
      <u/>
      <sz val="11"/>
      <color theme="10"/>
      <name val="Calibri"/>
      <family val="2"/>
    </font>
    <font>
      <b/>
      <sz val="14"/>
      <color theme="1"/>
      <name val="Calibri"/>
      <family val="2"/>
      <scheme val="minor"/>
    </font>
    <font>
      <sz val="11"/>
      <color theme="1"/>
      <name val="Calibri"/>
      <family val="2"/>
    </font>
    <font>
      <sz val="7"/>
      <color theme="1"/>
      <name val="Calibri"/>
      <family val="2"/>
    </font>
    <font>
      <sz val="11"/>
      <name val="Calibri"/>
      <family val="2"/>
      <scheme val="minor"/>
    </font>
    <font>
      <sz val="7"/>
      <name val="Calibri"/>
      <family val="2"/>
      <scheme val="minor"/>
    </font>
    <font>
      <sz val="11"/>
      <name val="Calibri"/>
      <family val="2"/>
    </font>
    <font>
      <sz val="7"/>
      <name val="Calibri"/>
      <family val="2"/>
    </font>
    <font>
      <i/>
      <sz val="12"/>
      <color rgb="FFFFFFFF"/>
      <name val="Calibri"/>
      <family val="2"/>
      <scheme val="minor"/>
    </font>
    <font>
      <b/>
      <i/>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6985A"/>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83">
    <xf numFmtId="0" fontId="0" fillId="0" borderId="0" xfId="0"/>
    <xf numFmtId="0" fontId="0" fillId="0" borderId="0" xfId="0" applyAlignment="1">
      <alignment horizontal="right"/>
    </xf>
    <xf numFmtId="0" fontId="2" fillId="0" borderId="0" xfId="0" applyFont="1" applyAlignment="1">
      <alignment horizontal="left"/>
    </xf>
    <xf numFmtId="0" fontId="0" fillId="0" borderId="1" xfId="0" applyBorder="1"/>
    <xf numFmtId="0" fontId="0" fillId="0" borderId="2" xfId="0" applyBorder="1"/>
    <xf numFmtId="0" fontId="0" fillId="0" borderId="3" xfId="0" applyBorder="1"/>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xf numFmtId="164" fontId="0" fillId="0" borderId="1" xfId="0" applyNumberFormat="1" applyBorder="1" applyAlignment="1">
      <alignment horizontal="center" vertical="center"/>
    </xf>
    <xf numFmtId="3" fontId="0" fillId="0" borderId="1" xfId="0" applyNumberFormat="1" applyBorder="1" applyAlignment="1">
      <alignment horizontal="center" vertical="center"/>
    </xf>
    <xf numFmtId="164" fontId="1" fillId="0" borderId="1" xfId="0" applyNumberFormat="1" applyFont="1" applyBorder="1" applyAlignment="1">
      <alignment horizontal="center" vertical="center"/>
    </xf>
    <xf numFmtId="0" fontId="1" fillId="0" borderId="0" xfId="0" applyFont="1"/>
    <xf numFmtId="0" fontId="1" fillId="0" borderId="0" xfId="0" applyFont="1" applyAlignment="1">
      <alignment horizontal="center" vertical="center"/>
    </xf>
    <xf numFmtId="42" fontId="0" fillId="0" borderId="1" xfId="0" applyNumberFormat="1" applyBorder="1"/>
    <xf numFmtId="42" fontId="0" fillId="0" borderId="1" xfId="0" applyNumberFormat="1" applyBorder="1" applyAlignment="1">
      <alignment horizontal="center"/>
    </xf>
    <xf numFmtId="0" fontId="0" fillId="0" borderId="0" xfId="0" applyAlignment="1">
      <alignment vertical="top" wrapText="1"/>
    </xf>
    <xf numFmtId="49" fontId="0" fillId="0" borderId="0" xfId="0" applyNumberFormat="1" applyAlignment="1">
      <alignment horizontal="right"/>
    </xf>
    <xf numFmtId="164" fontId="0" fillId="0" borderId="0" xfId="0" applyNumberFormat="1"/>
    <xf numFmtId="0" fontId="3" fillId="0" borderId="0" xfId="1" applyAlignment="1" applyProtection="1"/>
    <xf numFmtId="0" fontId="0" fillId="0" borderId="0" xfId="0" applyAlignment="1">
      <alignment wrapText="1"/>
    </xf>
    <xf numFmtId="0" fontId="4" fillId="0" borderId="0" xfId="0" applyFont="1" applyAlignment="1">
      <alignment horizontal="center" vertical="center"/>
    </xf>
    <xf numFmtId="0" fontId="1" fillId="0" borderId="1" xfId="0" applyFont="1" applyBorder="1" applyAlignment="1">
      <alignment horizontal="center" vertical="center" wrapText="1"/>
    </xf>
    <xf numFmtId="0" fontId="0" fillId="0" borderId="0" xfId="0" applyAlignment="1">
      <alignment horizontal="left"/>
    </xf>
    <xf numFmtId="0" fontId="1" fillId="0" borderId="1" xfId="0" applyFont="1" applyBorder="1" applyAlignment="1">
      <alignment horizontal="center" vertical="center"/>
    </xf>
    <xf numFmtId="0" fontId="0" fillId="0" borderId="0" xfId="0" applyAlignment="1">
      <alignment horizontal="center"/>
    </xf>
    <xf numFmtId="3" fontId="0" fillId="0" borderId="0" xfId="0" applyNumberFormat="1" applyAlignment="1">
      <alignment horizontal="center" vertical="center"/>
    </xf>
    <xf numFmtId="0" fontId="0" fillId="2" borderId="0" xfId="0" applyFill="1"/>
    <xf numFmtId="0" fontId="0" fillId="0" borderId="0" xfId="0" applyAlignment="1">
      <alignment horizontal="left" wrapText="1"/>
    </xf>
    <xf numFmtId="0" fontId="0" fillId="0" borderId="0" xfId="0" applyAlignment="1">
      <alignment horizontal="left" vertical="top"/>
    </xf>
    <xf numFmtId="0" fontId="0" fillId="0" borderId="0" xfId="0" applyAlignment="1">
      <alignment vertical="top"/>
    </xf>
    <xf numFmtId="0" fontId="5" fillId="0" borderId="0" xfId="0" applyFont="1" applyAlignment="1">
      <alignment horizontal="left" vertical="center" indent="5"/>
    </xf>
    <xf numFmtId="0" fontId="7" fillId="0" borderId="0" xfId="0" applyFont="1" applyAlignment="1">
      <alignment horizontal="left" vertical="center" indent="5"/>
    </xf>
    <xf numFmtId="0" fontId="7" fillId="0" borderId="0" xfId="0" applyFont="1" applyAlignment="1">
      <alignment vertical="top"/>
    </xf>
    <xf numFmtId="0" fontId="9" fillId="0" borderId="0" xfId="0" applyFont="1" applyAlignment="1">
      <alignment horizontal="left" vertical="center" indent="5"/>
    </xf>
    <xf numFmtId="0" fontId="9" fillId="0" borderId="0" xfId="1" applyFont="1" applyAlignment="1" applyProtection="1"/>
    <xf numFmtId="0" fontId="7" fillId="0" borderId="0" xfId="0" applyFont="1" applyAlignment="1">
      <alignment horizontal="left" vertical="top"/>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1" fontId="0" fillId="0" borderId="0" xfId="0" applyNumberFormat="1" applyAlignment="1">
      <alignment horizontal="right"/>
    </xf>
    <xf numFmtId="1" fontId="0" fillId="0" borderId="0" xfId="0" applyNumberFormat="1"/>
    <xf numFmtId="0" fontId="12" fillId="0" borderId="0" xfId="0" applyFont="1"/>
    <xf numFmtId="1" fontId="12" fillId="0" borderId="0" xfId="0" applyNumberFormat="1" applyFont="1" applyAlignment="1">
      <alignment horizontal="right"/>
    </xf>
    <xf numFmtId="1" fontId="12" fillId="0" borderId="0" xfId="0" applyNumberFormat="1" applyFont="1"/>
    <xf numFmtId="0" fontId="1" fillId="0" borderId="0" xfId="0" applyFont="1" applyAlignment="1">
      <alignment horizontal="center"/>
    </xf>
    <xf numFmtId="0" fontId="3" fillId="0" borderId="0" xfId="1" applyBorder="1" applyAlignment="1" applyProtection="1"/>
    <xf numFmtId="0" fontId="1" fillId="0" borderId="0" xfId="0" applyFont="1" applyAlignment="1">
      <alignment horizontal="center" vertical="center" wrapText="1"/>
    </xf>
    <xf numFmtId="164" fontId="0" fillId="0" borderId="0" xfId="0" applyNumberFormat="1" applyAlignment="1">
      <alignment horizontal="center" vertical="center"/>
    </xf>
    <xf numFmtId="164" fontId="1" fillId="0" borderId="0" xfId="0" applyNumberFormat="1" applyFont="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1" fillId="0" borderId="1" xfId="0" applyFont="1" applyBorder="1" applyAlignment="1">
      <alignment vertical="center"/>
    </xf>
    <xf numFmtId="49" fontId="0" fillId="0" borderId="0" xfId="0" applyNumberFormat="1" applyAlignment="1">
      <alignment horizontal="right" vertical="top"/>
    </xf>
    <xf numFmtId="49" fontId="0" fillId="0" borderId="0" xfId="0" applyNumberFormat="1"/>
    <xf numFmtId="0" fontId="3" fillId="0" borderId="0" xfId="1" applyAlignment="1" applyProtection="1"/>
    <xf numFmtId="0" fontId="0" fillId="0" borderId="0" xfId="0"/>
    <xf numFmtId="0" fontId="0" fillId="0" borderId="0" xfId="0" applyAlignment="1">
      <alignment vertical="top" wrapText="1"/>
    </xf>
    <xf numFmtId="0" fontId="4"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xf>
    <xf numFmtId="0" fontId="0" fillId="0" borderId="0" xfId="0" applyAlignment="1">
      <alignment wrapText="1"/>
    </xf>
    <xf numFmtId="0" fontId="1" fillId="0" borderId="8" xfId="0" applyFont="1" applyBorder="1" applyAlignment="1">
      <alignment wrapText="1"/>
    </xf>
    <xf numFmtId="0" fontId="0" fillId="0" borderId="8" xfId="0" applyBorder="1"/>
    <xf numFmtId="0" fontId="0" fillId="0" borderId="1" xfId="0" applyBorder="1"/>
    <xf numFmtId="0" fontId="0" fillId="0" borderId="5" xfId="0" applyBorder="1"/>
    <xf numFmtId="0" fontId="0" fillId="0" borderId="7" xfId="0" applyBorder="1"/>
    <xf numFmtId="0" fontId="0" fillId="0" borderId="6" xfId="0" applyBorder="1"/>
    <xf numFmtId="0" fontId="1" fillId="0" borderId="0" xfId="0" applyFont="1" applyAlignment="1">
      <alignment vertical="top" wrapText="1"/>
    </xf>
    <xf numFmtId="0" fontId="1" fillId="0" borderId="0" xfId="0" applyFont="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xf>
    <xf numFmtId="42" fontId="0" fillId="0" borderId="0" xfId="0" applyNumberFormat="1"/>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4" fillId="0" borderId="0" xfId="0" applyFont="1" applyAlignment="1">
      <alignment horizontal="center"/>
    </xf>
  </cellXfs>
  <cellStyles count="2">
    <cellStyle name="Hyperlink" xfId="1" builtinId="8"/>
    <cellStyle name="Normal" xfId="0" builtinId="0"/>
  </cellStyles>
  <dxfs count="8">
    <dxf>
      <numFmt numFmtId="1" formatCode="0"/>
    </dxf>
    <dxf>
      <numFmt numFmtId="1" formatCode="0"/>
      <alignment horizontal="right" vertical="bottom" textRotation="0" wrapText="0" indent="0" justifyLastLine="0" shrinkToFit="0" readingOrder="0"/>
    </dxf>
    <dxf>
      <numFmt numFmtId="1" formatCode="0"/>
    </dxf>
    <dxf>
      <fill>
        <patternFill patternType="none">
          <fgColor indexed="64"/>
          <bgColor indexed="65"/>
        </patternFill>
      </fill>
    </dxf>
    <dxf>
      <numFmt numFmtId="1" formatCode="0"/>
    </dxf>
    <dxf>
      <numFmt numFmtId="1" formatCode="0"/>
      <alignment horizontal="right" vertical="bottom" textRotation="0" wrapText="0" indent="0" justifyLastLine="0" shrinkToFit="0" readingOrder="0"/>
    </dxf>
    <dxf>
      <numFmt numFmtId="1" formatCode="0"/>
    </dxf>
    <dxf>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12</xdr:col>
      <xdr:colOff>245110</xdr:colOff>
      <xdr:row>4</xdr:row>
      <xdr:rowOff>104140</xdr:rowOff>
    </xdr:to>
    <xdr:pic>
      <xdr:nvPicPr>
        <xdr:cNvPr id="2" name="Picture 1" descr="T:\BartonBrand\BartonWM\WebGraphics\Blue\BartonWM_BlueWeb.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4267200" y="190500"/>
          <a:ext cx="3293110" cy="675640"/>
        </a:xfrm>
        <a:prstGeom prst="rect">
          <a:avLst/>
        </a:prstGeom>
        <a:noFill/>
        <a:ln w="9525">
          <a:noFill/>
          <a:miter lim="800000"/>
          <a:headEnd/>
          <a:tailEnd/>
        </a:ln>
      </xdr:spPr>
    </xdr:pic>
    <xdr:clientData/>
  </xdr:twoCellAnchor>
  <xdr:twoCellAnchor>
    <xdr:from>
      <xdr:col>15</xdr:col>
      <xdr:colOff>95250</xdr:colOff>
      <xdr:row>5</xdr:row>
      <xdr:rowOff>85725</xdr:rowOff>
    </xdr:from>
    <xdr:to>
      <xdr:col>26</xdr:col>
      <xdr:colOff>381000</xdr:colOff>
      <xdr:row>30</xdr:row>
      <xdr:rowOff>66675</xdr:rowOff>
    </xdr:to>
    <xdr:pic>
      <xdr:nvPicPr>
        <xdr:cNvPr id="5" name="Picture 4">
          <a:extLst>
            <a:ext uri="{FF2B5EF4-FFF2-40B4-BE49-F238E27FC236}">
              <a16:creationId xmlns:a16="http://schemas.microsoft.com/office/drawing/2014/main" id="{EF1DE4E6-03F9-5B4D-BB0A-9A6932914C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50" y="1038225"/>
          <a:ext cx="6991350" cy="486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13</xdr:col>
      <xdr:colOff>29627</xdr:colOff>
      <xdr:row>42</xdr:row>
      <xdr:rowOff>105109</xdr:rowOff>
    </xdr:to>
    <xdr:pic>
      <xdr:nvPicPr>
        <xdr:cNvPr id="6" name="Picture 5">
          <a:extLst>
            <a:ext uri="{FF2B5EF4-FFF2-40B4-BE49-F238E27FC236}">
              <a16:creationId xmlns:a16="http://schemas.microsoft.com/office/drawing/2014/main" id="{EE6090CD-5899-AA3D-F581-28BCC86B6058}"/>
            </a:ext>
          </a:extLst>
        </xdr:cNvPr>
        <xdr:cNvPicPr>
          <a:picLocks noChangeAspect="1"/>
        </xdr:cNvPicPr>
      </xdr:nvPicPr>
      <xdr:blipFill>
        <a:blip xmlns:r="http://schemas.openxmlformats.org/officeDocument/2006/relationships" r:embed="rId3"/>
        <a:stretch>
          <a:fillRect/>
        </a:stretch>
      </xdr:blipFill>
      <xdr:spPr>
        <a:xfrm>
          <a:off x="609600" y="5838825"/>
          <a:ext cx="7535327" cy="23911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657225</xdr:colOff>
      <xdr:row>8</xdr:row>
      <xdr:rowOff>180976</xdr:rowOff>
    </xdr:from>
    <xdr:to>
      <xdr:col>2</xdr:col>
      <xdr:colOff>657228</xdr:colOff>
      <xdr:row>8</xdr:row>
      <xdr:rowOff>476254</xdr:rowOff>
    </xdr:to>
    <xdr:cxnSp macro="">
      <xdr:nvCxnSpPr>
        <xdr:cNvPr id="3" name="Straight Arrow Connector 2">
          <a:extLst>
            <a:ext uri="{FF2B5EF4-FFF2-40B4-BE49-F238E27FC236}">
              <a16:creationId xmlns:a16="http://schemas.microsoft.com/office/drawing/2014/main" id="{00000000-0008-0000-0B00-000003000000}"/>
            </a:ext>
          </a:extLst>
        </xdr:cNvPr>
        <xdr:cNvCxnSpPr/>
      </xdr:nvCxnSpPr>
      <xdr:spPr>
        <a:xfrm rot="16200000" flipH="1">
          <a:off x="2528888" y="3357563"/>
          <a:ext cx="295278" cy="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600075</xdr:colOff>
      <xdr:row>7</xdr:row>
      <xdr:rowOff>161925</xdr:rowOff>
    </xdr:from>
    <xdr:to>
      <xdr:col>3</xdr:col>
      <xdr:colOff>809625</xdr:colOff>
      <xdr:row>7</xdr:row>
      <xdr:rowOff>163513</xdr:rowOff>
    </xdr:to>
    <xdr:cxnSp macro="">
      <xdr:nvCxnSpPr>
        <xdr:cNvPr id="7" name="Straight Arrow Connector 6">
          <a:extLst>
            <a:ext uri="{FF2B5EF4-FFF2-40B4-BE49-F238E27FC236}">
              <a16:creationId xmlns:a16="http://schemas.microsoft.com/office/drawing/2014/main" id="{00000000-0008-0000-0B00-000007000000}"/>
            </a:ext>
          </a:extLst>
        </xdr:cNvPr>
        <xdr:cNvCxnSpPr/>
      </xdr:nvCxnSpPr>
      <xdr:spPr>
        <a:xfrm>
          <a:off x="3286125" y="2828925"/>
          <a:ext cx="20955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6C8D2E-4C00-464E-BC3F-CF45AB82BFCF}" name="Table1" displayName="Table1" ref="A10:D28" totalsRowShown="0">
  <autoFilter ref="A10:D28" xr:uid="{FC688560-A8DA-4D5D-9E69-878F57376858}"/>
  <tableColumns count="4">
    <tableColumn id="1" xr3:uid="{7AAF98F9-676E-419F-842A-E0B3231CB319}" name="Weeks" dataDxfId="7"/>
    <tableColumn id="2" xr3:uid="{15D60407-46C1-4DAC-9B8B-144B7253CB26}" name="Personal Expenses" dataDxfId="6">
      <calculatedColumnFormula>$C$5*$A11</calculatedColumnFormula>
    </tableColumn>
    <tableColumn id="3" xr3:uid="{E5341692-D8E9-4201-AA6B-E41850F36AAA}" name="Living Expenses" dataDxfId="5">
      <calculatedColumnFormula>$C$6*$A11</calculatedColumnFormula>
    </tableColumn>
    <tableColumn id="4" xr3:uid="{7F4707FF-D277-46BB-BF3F-265BC274DC3D}" name="Transportation" dataDxfId="4">
      <calculatedColumnFormula>$C$7*$A11</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B2F200-DFDF-471C-8C65-4A0F717420A3}" name="Table13" displayName="Table13" ref="F10:I28" totalsRowShown="0">
  <autoFilter ref="F10:I28" xr:uid="{7EB2F200-DFDF-471C-8C65-4A0F717420A3}"/>
  <tableColumns count="4">
    <tableColumn id="1" xr3:uid="{53CF73B6-6E79-4EDD-A55B-A3990BC53229}" name="Weeks" dataDxfId="3"/>
    <tableColumn id="2" xr3:uid="{D98EC737-12E0-4ACC-B302-DF3512615D1E}" name="Personal Expenses" dataDxfId="2">
      <calculatedColumnFormula>$C$5*$A11</calculatedColumnFormula>
    </tableColumn>
    <tableColumn id="3" xr3:uid="{8338CB8E-DA10-4C11-9C7E-A5D99300C56B}" name="Living Expenses" dataDxfId="1">
      <calculatedColumnFormula>$C$6*$A11</calculatedColumnFormula>
    </tableColumn>
    <tableColumn id="4" xr3:uid="{FA2BB6E2-1BCF-4868-A8B1-61CEB716650D}" name="Transportation" dataDxfId="0">
      <calculatedColumnFormula>$C$7*$A11</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Z56"/>
  <sheetViews>
    <sheetView showGridLines="0" workbookViewId="0">
      <selection activeCell="O34" sqref="O34"/>
    </sheetView>
  </sheetViews>
  <sheetFormatPr defaultRowHeight="15" x14ac:dyDescent="0.25"/>
  <cols>
    <col min="13" max="13" width="12" customWidth="1"/>
  </cols>
  <sheetData>
    <row r="6" spans="1:13" ht="24.75" x14ac:dyDescent="0.5">
      <c r="H6" s="2" t="s">
        <v>98</v>
      </c>
    </row>
    <row r="8" spans="1:13" x14ac:dyDescent="0.25">
      <c r="A8" s="1" t="s">
        <v>0</v>
      </c>
      <c r="B8" s="29" t="s">
        <v>75</v>
      </c>
      <c r="C8" s="30"/>
      <c r="D8" s="30"/>
      <c r="E8" s="30"/>
      <c r="F8" s="30"/>
      <c r="G8" s="30"/>
      <c r="H8" s="30"/>
      <c r="I8" s="30"/>
      <c r="J8" s="30"/>
      <c r="K8" s="30"/>
      <c r="L8" s="30"/>
      <c r="M8" s="30"/>
    </row>
    <row r="9" spans="1:13" x14ac:dyDescent="0.25">
      <c r="B9" s="31" t="s">
        <v>76</v>
      </c>
      <c r="C9" s="30"/>
      <c r="D9" s="30"/>
      <c r="E9" s="30"/>
      <c r="F9" s="30"/>
      <c r="G9" s="30"/>
      <c r="H9" s="30"/>
      <c r="I9" s="30"/>
      <c r="J9" s="30"/>
      <c r="K9" s="30"/>
      <c r="L9" s="30"/>
      <c r="M9" s="30"/>
    </row>
    <row r="10" spans="1:13" x14ac:dyDescent="0.25">
      <c r="B10" s="32" t="s">
        <v>77</v>
      </c>
      <c r="C10" s="33"/>
      <c r="D10" s="33"/>
      <c r="E10" s="33"/>
      <c r="F10" s="33"/>
      <c r="G10" s="33"/>
      <c r="H10" s="33"/>
      <c r="I10" s="30"/>
      <c r="J10" s="30"/>
      <c r="K10" s="30"/>
      <c r="L10" s="30"/>
      <c r="M10" s="30"/>
    </row>
    <row r="11" spans="1:13" x14ac:dyDescent="0.25">
      <c r="B11" s="34" t="s">
        <v>78</v>
      </c>
      <c r="C11" s="33"/>
      <c r="D11" s="33"/>
      <c r="E11" s="33"/>
      <c r="F11" s="33"/>
      <c r="G11" s="33"/>
      <c r="H11" s="33"/>
      <c r="I11" s="30"/>
      <c r="J11" s="30"/>
      <c r="K11" s="30"/>
      <c r="L11" s="30"/>
      <c r="M11" s="30"/>
    </row>
    <row r="12" spans="1:13" x14ac:dyDescent="0.25">
      <c r="B12" s="34" t="s">
        <v>78</v>
      </c>
      <c r="C12" s="33" t="s">
        <v>15</v>
      </c>
      <c r="D12" s="33"/>
      <c r="E12" s="33"/>
      <c r="F12" s="33"/>
      <c r="G12" s="33"/>
      <c r="H12" s="33"/>
      <c r="I12" s="30"/>
      <c r="J12" s="30"/>
      <c r="K12" s="30"/>
      <c r="L12" s="30"/>
      <c r="M12" s="30"/>
    </row>
    <row r="13" spans="1:13" x14ac:dyDescent="0.25">
      <c r="B13" s="34" t="s">
        <v>79</v>
      </c>
      <c r="C13" s="33" t="s">
        <v>80</v>
      </c>
      <c r="D13" s="33"/>
      <c r="E13" s="33"/>
      <c r="F13" s="33"/>
      <c r="G13" s="33"/>
      <c r="H13" s="33"/>
      <c r="I13" s="30"/>
      <c r="J13" s="30"/>
      <c r="K13" s="30"/>
      <c r="L13" s="30"/>
      <c r="M13" s="30"/>
    </row>
    <row r="14" spans="1:13" x14ac:dyDescent="0.25">
      <c r="B14" s="32"/>
      <c r="C14" s="36"/>
      <c r="D14" s="33"/>
      <c r="E14" s="33"/>
      <c r="F14" s="33"/>
      <c r="G14" s="33"/>
      <c r="H14" s="33"/>
      <c r="I14" s="30"/>
      <c r="J14" s="30"/>
      <c r="K14" s="30"/>
      <c r="L14" s="30"/>
      <c r="M14" s="30"/>
    </row>
    <row r="15" spans="1:13" x14ac:dyDescent="0.25">
      <c r="B15" s="32"/>
      <c r="C15" s="33"/>
      <c r="D15" s="33"/>
      <c r="E15" s="33"/>
      <c r="F15" s="33"/>
      <c r="G15" s="33"/>
      <c r="H15" s="33"/>
      <c r="I15" s="30"/>
      <c r="J15" s="30"/>
      <c r="K15" s="30"/>
      <c r="L15" s="30"/>
      <c r="M15" s="30"/>
    </row>
    <row r="16" spans="1:13" x14ac:dyDescent="0.25">
      <c r="B16" s="35"/>
      <c r="F16" s="56"/>
      <c r="G16" s="56"/>
      <c r="H16" s="56"/>
      <c r="I16" s="56"/>
      <c r="J16" s="56"/>
    </row>
    <row r="18" spans="1:26" x14ac:dyDescent="0.25">
      <c r="A18" s="1" t="s">
        <v>0</v>
      </c>
      <c r="B18" s="57" t="s">
        <v>1</v>
      </c>
      <c r="C18" s="57"/>
      <c r="D18" s="57"/>
      <c r="E18" s="57"/>
      <c r="F18" s="57"/>
      <c r="G18" s="57"/>
      <c r="H18" s="57"/>
      <c r="I18" s="57"/>
      <c r="J18" s="57"/>
      <c r="K18" s="57"/>
      <c r="L18" s="57"/>
      <c r="M18" s="57"/>
    </row>
    <row r="19" spans="1:26" x14ac:dyDescent="0.25">
      <c r="B19" s="57" t="s">
        <v>2</v>
      </c>
      <c r="C19" s="57"/>
      <c r="D19" s="57"/>
      <c r="E19" s="57"/>
      <c r="F19" s="57"/>
      <c r="G19" s="57"/>
      <c r="H19" s="57"/>
      <c r="I19" s="57"/>
      <c r="J19" s="57"/>
      <c r="K19" s="57"/>
      <c r="L19" s="57"/>
      <c r="M19" s="57"/>
    </row>
    <row r="21" spans="1:26" x14ac:dyDescent="0.25">
      <c r="A21" s="1" t="s">
        <v>0</v>
      </c>
      <c r="B21" s="57" t="s">
        <v>45</v>
      </c>
      <c r="C21" s="57"/>
      <c r="D21" s="57"/>
      <c r="E21" s="57"/>
      <c r="F21" s="57"/>
      <c r="G21" s="57"/>
      <c r="H21" s="57"/>
      <c r="I21" s="57"/>
      <c r="J21" s="57"/>
      <c r="K21" s="57"/>
      <c r="L21" s="57"/>
      <c r="M21" s="57"/>
      <c r="O21" s="57"/>
      <c r="P21" s="57"/>
      <c r="Q21" s="57"/>
      <c r="R21" s="57"/>
      <c r="S21" s="57"/>
      <c r="T21" s="57"/>
      <c r="U21" s="57"/>
      <c r="V21" s="57"/>
      <c r="W21" s="57"/>
      <c r="X21" s="57"/>
      <c r="Y21" s="57"/>
      <c r="Z21" s="57"/>
    </row>
    <row r="22" spans="1:26" x14ac:dyDescent="0.25">
      <c r="B22" s="57" t="s">
        <v>44</v>
      </c>
      <c r="C22" s="57"/>
      <c r="D22" s="57"/>
      <c r="E22" s="57"/>
      <c r="F22" s="57"/>
      <c r="G22" s="57"/>
      <c r="H22" s="57"/>
      <c r="I22" s="57"/>
      <c r="J22" s="57"/>
      <c r="K22" s="57"/>
      <c r="L22" s="57"/>
      <c r="M22" s="57"/>
    </row>
    <row r="24" spans="1:26" x14ac:dyDescent="0.25">
      <c r="A24" s="1" t="s">
        <v>0</v>
      </c>
      <c r="B24" s="57" t="s">
        <v>64</v>
      </c>
      <c r="C24" s="57"/>
      <c r="D24" s="57"/>
      <c r="E24" s="57"/>
      <c r="F24" s="57"/>
      <c r="G24" s="57"/>
      <c r="H24" s="57"/>
      <c r="I24" s="57"/>
      <c r="J24" s="57"/>
      <c r="K24" s="57"/>
      <c r="L24" s="57"/>
      <c r="M24" s="57"/>
    </row>
    <row r="25" spans="1:26" x14ac:dyDescent="0.25">
      <c r="B25" t="s">
        <v>65</v>
      </c>
    </row>
    <row r="27" spans="1:26" x14ac:dyDescent="0.25">
      <c r="A27" s="1" t="s">
        <v>0</v>
      </c>
      <c r="B27" s="57" t="s">
        <v>3</v>
      </c>
      <c r="C27" s="57"/>
      <c r="D27" s="57"/>
      <c r="E27" s="57"/>
      <c r="F27" s="57"/>
      <c r="G27" s="57"/>
      <c r="H27" s="57"/>
      <c r="I27" s="57"/>
      <c r="J27" s="57"/>
      <c r="K27" s="57"/>
      <c r="L27" s="57"/>
      <c r="M27" s="57"/>
    </row>
    <row r="28" spans="1:26" x14ac:dyDescent="0.25">
      <c r="B28" s="57" t="s">
        <v>4</v>
      </c>
      <c r="C28" s="57"/>
      <c r="D28" s="57"/>
      <c r="E28" s="57"/>
      <c r="F28" s="57"/>
      <c r="G28" s="57"/>
      <c r="H28" s="57"/>
      <c r="I28" s="57"/>
      <c r="J28" s="57"/>
      <c r="K28" s="57"/>
      <c r="L28" s="57"/>
      <c r="M28" s="57"/>
    </row>
    <row r="29" spans="1:26" x14ac:dyDescent="0.25">
      <c r="B29" s="57" t="s">
        <v>5</v>
      </c>
      <c r="C29" s="57"/>
      <c r="D29" s="57"/>
      <c r="E29" s="57"/>
      <c r="F29" s="57"/>
      <c r="G29" s="57"/>
      <c r="H29" s="57"/>
      <c r="I29" s="57"/>
      <c r="J29" s="57"/>
      <c r="K29" s="57"/>
      <c r="L29" s="57"/>
      <c r="M29" s="57"/>
    </row>
    <row r="31" spans="1:26" x14ac:dyDescent="0.25">
      <c r="A31" s="1"/>
      <c r="B31" s="30"/>
      <c r="C31" s="30"/>
      <c r="D31" s="30"/>
      <c r="E31" s="30"/>
      <c r="F31" s="30"/>
      <c r="G31" s="30"/>
      <c r="H31" s="30"/>
      <c r="I31" s="30"/>
      <c r="J31" s="30"/>
      <c r="K31" s="30"/>
      <c r="L31" s="30"/>
      <c r="M31" s="30"/>
    </row>
    <row r="32" spans="1:26" x14ac:dyDescent="0.25">
      <c r="A32" s="16"/>
      <c r="B32" s="30"/>
      <c r="C32" s="30"/>
      <c r="D32" s="30"/>
      <c r="E32" s="30"/>
      <c r="F32" s="30"/>
      <c r="G32" s="30"/>
      <c r="H32" s="30"/>
      <c r="I32" s="30"/>
      <c r="J32" s="30"/>
      <c r="K32" s="30"/>
      <c r="L32" s="30"/>
      <c r="M32" s="30"/>
    </row>
    <row r="33" spans="1:13" x14ac:dyDescent="0.25">
      <c r="A33" s="16"/>
      <c r="B33" s="54"/>
      <c r="C33" s="30"/>
      <c r="D33" s="30"/>
      <c r="E33" s="30"/>
      <c r="F33" s="30"/>
      <c r="G33" s="30"/>
      <c r="H33" s="30"/>
      <c r="I33" s="30"/>
      <c r="J33" s="30"/>
      <c r="K33" s="30"/>
      <c r="L33" s="30"/>
      <c r="M33" s="30"/>
    </row>
    <row r="34" spans="1:13" x14ac:dyDescent="0.25">
      <c r="B34" s="17"/>
      <c r="C34" s="30"/>
      <c r="D34" s="30"/>
      <c r="E34" s="30"/>
      <c r="F34" s="30"/>
      <c r="G34" s="30"/>
      <c r="H34" s="30"/>
      <c r="I34" s="30"/>
      <c r="J34" s="30"/>
      <c r="K34" s="30"/>
      <c r="L34" s="30"/>
      <c r="M34" s="30"/>
    </row>
    <row r="35" spans="1:13" x14ac:dyDescent="0.25">
      <c r="B35" s="17"/>
      <c r="C35" s="30"/>
      <c r="D35" s="30"/>
      <c r="E35" s="30"/>
      <c r="F35" s="30"/>
      <c r="G35" s="30"/>
      <c r="H35" s="30"/>
      <c r="I35" s="30"/>
      <c r="J35" s="30"/>
      <c r="K35" s="30"/>
      <c r="L35" s="30"/>
      <c r="M35" s="30"/>
    </row>
    <row r="36" spans="1:13" x14ac:dyDescent="0.25">
      <c r="B36" s="55"/>
    </row>
    <row r="37" spans="1:13" x14ac:dyDescent="0.25">
      <c r="B37" s="17"/>
      <c r="C37" s="30"/>
      <c r="D37" s="30"/>
      <c r="E37" s="30"/>
      <c r="F37" s="30"/>
      <c r="G37" s="30"/>
      <c r="H37" s="30"/>
      <c r="I37" s="30"/>
      <c r="J37" s="30"/>
      <c r="K37" s="30"/>
      <c r="L37" s="30"/>
      <c r="M37" s="30"/>
    </row>
    <row r="38" spans="1:13" x14ac:dyDescent="0.25">
      <c r="C38" s="30"/>
      <c r="D38" s="30"/>
      <c r="E38" s="30"/>
      <c r="F38" s="30"/>
      <c r="G38" s="30"/>
      <c r="H38" s="30"/>
      <c r="I38" s="30"/>
      <c r="J38" s="30"/>
      <c r="K38" s="30"/>
      <c r="L38" s="30"/>
      <c r="M38" s="30"/>
    </row>
    <row r="39" spans="1:13" x14ac:dyDescent="0.25">
      <c r="B39" s="17"/>
    </row>
    <row r="40" spans="1:13" x14ac:dyDescent="0.25">
      <c r="B40" s="17"/>
    </row>
    <row r="41" spans="1:13" x14ac:dyDescent="0.25">
      <c r="B41" s="17"/>
    </row>
    <row r="42" spans="1:13" x14ac:dyDescent="0.25">
      <c r="B42" s="17"/>
    </row>
    <row r="44" spans="1:13" x14ac:dyDescent="0.25">
      <c r="A44" s="1" t="s">
        <v>0</v>
      </c>
      <c r="B44" s="58" t="s">
        <v>6</v>
      </c>
      <c r="C44" s="58"/>
      <c r="D44" s="58"/>
      <c r="E44" s="58"/>
      <c r="F44" s="58"/>
      <c r="G44" s="58"/>
      <c r="H44" s="58"/>
      <c r="I44" s="58"/>
      <c r="J44" s="58"/>
      <c r="K44" s="58"/>
      <c r="L44" s="58"/>
      <c r="M44" s="58"/>
    </row>
    <row r="45" spans="1:13" x14ac:dyDescent="0.25">
      <c r="B45" s="58"/>
      <c r="C45" s="58"/>
      <c r="D45" s="58"/>
      <c r="E45" s="58"/>
      <c r="F45" s="58"/>
      <c r="G45" s="58"/>
      <c r="H45" s="58"/>
      <c r="I45" s="58"/>
      <c r="J45" s="58"/>
      <c r="K45" s="58"/>
      <c r="L45" s="58"/>
      <c r="M45" s="58"/>
    </row>
    <row r="46" spans="1:13" x14ac:dyDescent="0.25">
      <c r="B46" s="58"/>
      <c r="C46" s="58"/>
      <c r="D46" s="58"/>
      <c r="E46" s="58"/>
      <c r="F46" s="58"/>
      <c r="G46" s="58"/>
      <c r="H46" s="58"/>
      <c r="I46" s="58"/>
      <c r="J46" s="58"/>
      <c r="K46" s="58"/>
      <c r="L46" s="58"/>
      <c r="M46" s="58"/>
    </row>
    <row r="47" spans="1:13" x14ac:dyDescent="0.25">
      <c r="B47" s="16"/>
      <c r="C47" s="16"/>
      <c r="D47" s="16"/>
      <c r="E47" s="16"/>
      <c r="F47" s="16"/>
      <c r="G47" s="16"/>
      <c r="H47" s="16"/>
      <c r="I47" s="16"/>
      <c r="J47" s="16"/>
      <c r="K47" s="16"/>
      <c r="L47" s="16"/>
      <c r="M47" s="16"/>
    </row>
    <row r="48" spans="1:13" x14ac:dyDescent="0.25">
      <c r="A48" s="1" t="s">
        <v>0</v>
      </c>
      <c r="B48" s="57" t="s">
        <v>42</v>
      </c>
      <c r="C48" s="57"/>
      <c r="D48" s="57"/>
      <c r="E48" s="57"/>
      <c r="F48" s="57"/>
      <c r="G48" s="57"/>
      <c r="H48" s="57"/>
      <c r="I48" s="57"/>
      <c r="J48" s="57"/>
      <c r="K48" s="57"/>
      <c r="L48" s="57"/>
      <c r="M48" s="57"/>
    </row>
    <row r="49" spans="2:14" x14ac:dyDescent="0.25">
      <c r="B49" s="57" t="s">
        <v>43</v>
      </c>
      <c r="C49" s="57"/>
      <c r="D49" s="57"/>
      <c r="E49" s="57"/>
      <c r="F49" s="57"/>
      <c r="G49" s="57"/>
      <c r="H49" s="57"/>
      <c r="I49" s="57"/>
      <c r="J49" s="57"/>
      <c r="K49" s="57"/>
      <c r="L49" s="57"/>
      <c r="M49" s="57"/>
    </row>
    <row r="51" spans="2:14" x14ac:dyDescent="0.25">
      <c r="B51" s="56"/>
      <c r="C51" s="57"/>
      <c r="E51" s="56"/>
      <c r="F51" s="57"/>
      <c r="G51" s="57"/>
      <c r="I51" s="56"/>
      <c r="J51" s="57"/>
      <c r="L51" s="56"/>
      <c r="M51" s="57"/>
    </row>
    <row r="53" spans="2:14" x14ac:dyDescent="0.25">
      <c r="B53" s="56"/>
      <c r="C53" s="57"/>
      <c r="E53" s="56"/>
      <c r="F53" s="57"/>
      <c r="G53" s="57"/>
      <c r="I53" s="56"/>
      <c r="J53" s="57"/>
      <c r="K53" s="57"/>
      <c r="L53" s="56"/>
      <c r="M53" s="57"/>
      <c r="N53" s="57"/>
    </row>
    <row r="55" spans="2:14" x14ac:dyDescent="0.25">
      <c r="B55" s="56"/>
      <c r="C55" s="57"/>
      <c r="D55" s="57"/>
      <c r="E55" s="56"/>
      <c r="F55" s="57"/>
      <c r="G55" s="57"/>
      <c r="I55" s="56"/>
      <c r="J55" s="57"/>
      <c r="K55" s="57"/>
    </row>
    <row r="56" spans="2:14" x14ac:dyDescent="0.25">
      <c r="B56" t="s">
        <v>69</v>
      </c>
    </row>
  </sheetData>
  <mergeCells count="24">
    <mergeCell ref="F16:J16"/>
    <mergeCell ref="B24:M24"/>
    <mergeCell ref="O21:Z21"/>
    <mergeCell ref="I51:J51"/>
    <mergeCell ref="I53:K53"/>
    <mergeCell ref="E53:G53"/>
    <mergeCell ref="E51:G51"/>
    <mergeCell ref="B18:M18"/>
    <mergeCell ref="B28:M28"/>
    <mergeCell ref="B19:M19"/>
    <mergeCell ref="B21:M21"/>
    <mergeCell ref="B22:M22"/>
    <mergeCell ref="B27:M27"/>
    <mergeCell ref="I55:K55"/>
    <mergeCell ref="L51:M51"/>
    <mergeCell ref="B29:M29"/>
    <mergeCell ref="B48:M48"/>
    <mergeCell ref="B49:M49"/>
    <mergeCell ref="B44:M46"/>
    <mergeCell ref="L53:N53"/>
    <mergeCell ref="B51:C51"/>
    <mergeCell ref="B53:C53"/>
    <mergeCell ref="B55:D55"/>
    <mergeCell ref="E55:G55"/>
  </mergeCells>
  <pageMargins left="0.7" right="0.7" top="0" bottom="0"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N29"/>
  <sheetViews>
    <sheetView workbookViewId="0">
      <selection activeCell="E24" sqref="E24"/>
    </sheetView>
  </sheetViews>
  <sheetFormatPr defaultColWidth="14.7109375" defaultRowHeight="15" x14ac:dyDescent="0.25"/>
  <cols>
    <col min="2" max="2" width="17.28515625" customWidth="1"/>
    <col min="3" max="3" width="17.140625" customWidth="1"/>
    <col min="4" max="4" width="19.7109375" customWidth="1"/>
    <col min="5" max="5" width="20.28515625" customWidth="1"/>
    <col min="6" max="6" width="22.140625" customWidth="1"/>
    <col min="9" max="9" width="22.28515625" customWidth="1"/>
    <col min="10" max="10" width="9.140625"/>
    <col min="11" max="11" width="20.7109375" customWidth="1"/>
    <col min="12" max="12" width="27.42578125" customWidth="1"/>
    <col min="13" max="13" width="21.140625" customWidth="1"/>
  </cols>
  <sheetData>
    <row r="2" spans="1:14" ht="18.75" x14ac:dyDescent="0.25">
      <c r="C2" s="59" t="s">
        <v>51</v>
      </c>
      <c r="D2" s="59"/>
      <c r="E2" s="59"/>
      <c r="J2" s="59" t="s">
        <v>51</v>
      </c>
      <c r="K2" s="59"/>
      <c r="L2" s="59"/>
    </row>
    <row r="3" spans="1:14" x14ac:dyDescent="0.25">
      <c r="D3" s="13" t="s">
        <v>11</v>
      </c>
      <c r="I3" s="63" t="s">
        <v>11</v>
      </c>
      <c r="J3" s="63"/>
      <c r="K3" s="63"/>
      <c r="L3" s="63"/>
      <c r="M3" s="63"/>
      <c r="N3" s="46"/>
    </row>
    <row r="4" spans="1:14" x14ac:dyDescent="0.25">
      <c r="B4" s="60" t="s">
        <v>90</v>
      </c>
      <c r="C4" s="60"/>
      <c r="D4" s="60"/>
      <c r="E4" s="60"/>
      <c r="F4" s="60"/>
      <c r="I4" s="60" t="s">
        <v>100</v>
      </c>
      <c r="J4" s="60"/>
      <c r="K4" s="60"/>
      <c r="L4" s="60"/>
      <c r="M4" s="60"/>
      <c r="N4" s="25"/>
    </row>
    <row r="6" spans="1:14" x14ac:dyDescent="0.25">
      <c r="B6" s="4"/>
      <c r="C6" s="6"/>
      <c r="D6" s="6"/>
      <c r="E6" s="6"/>
      <c r="F6" s="6"/>
      <c r="I6" s="4"/>
      <c r="J6" s="6"/>
      <c r="K6" s="6"/>
      <c r="L6" s="6"/>
      <c r="M6" s="6"/>
      <c r="N6" s="13"/>
    </row>
    <row r="7" spans="1:14" x14ac:dyDescent="0.25">
      <c r="B7" s="5"/>
      <c r="C7" s="7" t="s">
        <v>21</v>
      </c>
      <c r="D7" s="7" t="s">
        <v>22</v>
      </c>
      <c r="E7" s="7" t="s">
        <v>23</v>
      </c>
      <c r="F7" s="7" t="s">
        <v>24</v>
      </c>
      <c r="I7" s="5"/>
      <c r="J7" s="7" t="s">
        <v>21</v>
      </c>
      <c r="K7" s="7" t="s">
        <v>22</v>
      </c>
      <c r="L7" s="7" t="s">
        <v>23</v>
      </c>
      <c r="M7" s="7" t="s">
        <v>24</v>
      </c>
      <c r="N7" s="13"/>
    </row>
    <row r="8" spans="1:14" x14ac:dyDescent="0.25">
      <c r="B8" s="5"/>
      <c r="C8" s="7"/>
      <c r="D8" s="7"/>
      <c r="E8" s="7"/>
      <c r="F8" s="7"/>
      <c r="I8" s="5"/>
      <c r="J8" s="7"/>
      <c r="K8" s="7"/>
      <c r="L8" s="7"/>
      <c r="M8" s="7"/>
      <c r="N8" s="13"/>
    </row>
    <row r="9" spans="1:14" ht="33.75" customHeight="1" x14ac:dyDescent="0.25">
      <c r="B9" s="51" t="s">
        <v>12</v>
      </c>
      <c r="C9" s="9">
        <v>2731</v>
      </c>
      <c r="D9" s="9">
        <v>4118</v>
      </c>
      <c r="E9" s="9">
        <v>5404</v>
      </c>
      <c r="F9" s="9">
        <v>6691</v>
      </c>
      <c r="I9" s="3" t="s">
        <v>12</v>
      </c>
      <c r="J9" s="9">
        <v>2731</v>
      </c>
      <c r="K9" s="9">
        <v>4118</v>
      </c>
      <c r="L9" s="9">
        <v>5404</v>
      </c>
      <c r="M9" s="9">
        <v>6691</v>
      </c>
      <c r="N9" s="49"/>
    </row>
    <row r="10" spans="1:14" ht="33" customHeight="1" x14ac:dyDescent="0.25">
      <c r="B10" s="51" t="s">
        <v>13</v>
      </c>
      <c r="C10" s="9">
        <v>1103</v>
      </c>
      <c r="D10" s="9">
        <v>1470</v>
      </c>
      <c r="E10" s="9">
        <v>1557</v>
      </c>
      <c r="F10" s="10">
        <v>2205</v>
      </c>
      <c r="I10" s="3" t="s">
        <v>13</v>
      </c>
      <c r="J10" s="9">
        <v>1103</v>
      </c>
      <c r="K10" s="9">
        <v>1470</v>
      </c>
      <c r="L10" s="9">
        <v>1557</v>
      </c>
      <c r="M10" s="10">
        <v>2205</v>
      </c>
      <c r="N10" s="26"/>
    </row>
    <row r="11" spans="1:14" ht="30" customHeight="1" x14ac:dyDescent="0.25">
      <c r="B11" s="51" t="s">
        <v>92</v>
      </c>
      <c r="C11" s="10">
        <v>3723</v>
      </c>
      <c r="D11" s="10">
        <v>16133</v>
      </c>
      <c r="E11" s="10">
        <v>16133</v>
      </c>
      <c r="F11" s="10">
        <v>16493</v>
      </c>
      <c r="I11" s="3" t="s">
        <v>92</v>
      </c>
      <c r="J11" s="10">
        <v>0</v>
      </c>
      <c r="K11" s="10">
        <v>12119</v>
      </c>
      <c r="L11" s="10">
        <v>12119</v>
      </c>
      <c r="M11" s="10">
        <v>12119</v>
      </c>
      <c r="N11" s="26"/>
    </row>
    <row r="12" spans="1:14" ht="27.75" customHeight="1" x14ac:dyDescent="0.25">
      <c r="B12" s="52" t="s">
        <v>15</v>
      </c>
      <c r="C12" s="10">
        <v>750</v>
      </c>
      <c r="D12" s="10">
        <v>3250</v>
      </c>
      <c r="E12" s="10">
        <v>3250</v>
      </c>
      <c r="F12" s="10">
        <v>3250</v>
      </c>
      <c r="I12" s="3" t="s">
        <v>15</v>
      </c>
      <c r="J12" s="10">
        <v>0</v>
      </c>
      <c r="K12" s="10">
        <v>3250</v>
      </c>
      <c r="L12" s="10">
        <v>3250</v>
      </c>
      <c r="M12" s="10">
        <v>3250</v>
      </c>
      <c r="N12" s="26"/>
    </row>
    <row r="13" spans="1:14" ht="26.25" customHeight="1" x14ac:dyDescent="0.25">
      <c r="B13" s="51" t="s">
        <v>16</v>
      </c>
      <c r="C13" s="10">
        <v>2509</v>
      </c>
      <c r="D13" s="10">
        <v>2509</v>
      </c>
      <c r="E13" s="10">
        <v>2509</v>
      </c>
      <c r="F13" s="10">
        <v>2509</v>
      </c>
      <c r="I13" s="3" t="s">
        <v>16</v>
      </c>
      <c r="J13" s="10">
        <v>2509</v>
      </c>
      <c r="K13" s="10">
        <v>2509</v>
      </c>
      <c r="L13" s="10">
        <v>2509</v>
      </c>
      <c r="M13" s="10">
        <v>2509</v>
      </c>
      <c r="N13" s="26"/>
    </row>
    <row r="14" spans="1:14" ht="26.25" customHeight="1" x14ac:dyDescent="0.25">
      <c r="B14" s="53" t="s">
        <v>17</v>
      </c>
      <c r="C14" s="11">
        <f>SUM(C9:C13)</f>
        <v>10816</v>
      </c>
      <c r="D14" s="11">
        <f>SUM(D9:D13)</f>
        <v>27480</v>
      </c>
      <c r="E14" s="11">
        <f>SUM(E9:E13)</f>
        <v>28853</v>
      </c>
      <c r="F14" s="11">
        <f>SUM(F9:F13)</f>
        <v>31148</v>
      </c>
      <c r="I14" s="8" t="s">
        <v>17</v>
      </c>
      <c r="J14" s="11">
        <f>SUM(J9:J13)</f>
        <v>6343</v>
      </c>
      <c r="K14" s="11">
        <f>SUM(K9:K13)</f>
        <v>23466</v>
      </c>
      <c r="L14" s="11">
        <f>SUM(L9:L13)</f>
        <v>24839</v>
      </c>
      <c r="M14" s="11">
        <f>SUM(M9:M13)</f>
        <v>26774</v>
      </c>
      <c r="N14" s="50"/>
    </row>
    <row r="15" spans="1:14" x14ac:dyDescent="0.25">
      <c r="A15" s="19"/>
      <c r="B15" s="68" t="s">
        <v>55</v>
      </c>
      <c r="C15" s="69"/>
      <c r="D15" s="69"/>
      <c r="E15" s="69"/>
      <c r="F15" s="70"/>
      <c r="I15" s="68" t="s">
        <v>55</v>
      </c>
      <c r="J15" s="69"/>
      <c r="K15" s="69"/>
      <c r="L15" s="69"/>
      <c r="M15" s="70"/>
    </row>
    <row r="16" spans="1:14" x14ac:dyDescent="0.25">
      <c r="C16" s="19"/>
      <c r="E16" s="19"/>
    </row>
    <row r="17" spans="2:12" x14ac:dyDescent="0.25">
      <c r="C17" s="47"/>
      <c r="E17" s="47"/>
    </row>
    <row r="18" spans="2:12" x14ac:dyDescent="0.25">
      <c r="I18" s="13"/>
      <c r="L18" s="48"/>
    </row>
    <row r="19" spans="2:12" x14ac:dyDescent="0.25">
      <c r="B19" s="13"/>
      <c r="C19" s="48"/>
      <c r="I19" s="13"/>
      <c r="L19" s="49"/>
    </row>
    <row r="20" spans="2:12" x14ac:dyDescent="0.25">
      <c r="B20" s="13"/>
      <c r="C20" s="49"/>
      <c r="I20" s="13"/>
      <c r="L20" s="26"/>
    </row>
    <row r="21" spans="2:12" x14ac:dyDescent="0.25">
      <c r="B21" s="13"/>
      <c r="C21" s="26"/>
      <c r="F21" s="48"/>
      <c r="I21" s="49"/>
      <c r="L21" s="26"/>
    </row>
    <row r="22" spans="2:12" x14ac:dyDescent="0.25">
      <c r="B22" s="49"/>
      <c r="C22" s="26"/>
      <c r="F22" s="49"/>
      <c r="I22" s="26"/>
      <c r="L22" s="26"/>
    </row>
    <row r="23" spans="2:12" x14ac:dyDescent="0.25">
      <c r="B23" s="26"/>
      <c r="C23" s="26"/>
      <c r="F23" s="26"/>
      <c r="I23" s="26"/>
      <c r="L23" s="26"/>
    </row>
    <row r="24" spans="2:12" x14ac:dyDescent="0.25">
      <c r="B24" s="26"/>
      <c r="C24" s="26"/>
      <c r="F24" s="26"/>
      <c r="I24" s="26"/>
      <c r="L24" s="50"/>
    </row>
    <row r="25" spans="2:12" x14ac:dyDescent="0.25">
      <c r="B25" s="26"/>
      <c r="C25" s="50"/>
      <c r="F25" s="26"/>
      <c r="I25" s="26"/>
    </row>
    <row r="26" spans="2:12" x14ac:dyDescent="0.25">
      <c r="B26" s="26"/>
      <c r="F26" s="26"/>
      <c r="I26" s="50"/>
    </row>
    <row r="27" spans="2:12" x14ac:dyDescent="0.25">
      <c r="B27" s="50"/>
      <c r="E27" s="12"/>
      <c r="F27" s="50"/>
    </row>
    <row r="28" spans="2:12" x14ac:dyDescent="0.25">
      <c r="B28" s="50"/>
    </row>
    <row r="29" spans="2:12" x14ac:dyDescent="0.25">
      <c r="B29" s="50"/>
    </row>
  </sheetData>
  <mergeCells count="7">
    <mergeCell ref="B15:F15"/>
    <mergeCell ref="J2:L2"/>
    <mergeCell ref="I3:M3"/>
    <mergeCell ref="I4:M4"/>
    <mergeCell ref="I15:M15"/>
    <mergeCell ref="C2:E2"/>
    <mergeCell ref="B4:F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1"/>
  <sheetViews>
    <sheetView tabSelected="1" workbookViewId="0">
      <selection activeCell="D18" sqref="D18"/>
    </sheetView>
  </sheetViews>
  <sheetFormatPr defaultRowHeight="15" x14ac:dyDescent="0.25"/>
  <cols>
    <col min="1" max="1" width="103.7109375" bestFit="1" customWidth="1"/>
    <col min="3" max="3" width="16.28515625" bestFit="1" customWidth="1"/>
    <col min="4" max="4" width="30" customWidth="1"/>
  </cols>
  <sheetData>
    <row r="1" spans="1:4" ht="21" customHeight="1" x14ac:dyDescent="0.25">
      <c r="A1" s="12" t="s">
        <v>66</v>
      </c>
    </row>
    <row r="2" spans="1:4" x14ac:dyDescent="0.25">
      <c r="C2" s="8" t="s">
        <v>68</v>
      </c>
      <c r="D2" s="24" t="s">
        <v>67</v>
      </c>
    </row>
    <row r="3" spans="1:4" x14ac:dyDescent="0.25">
      <c r="A3" t="s">
        <v>70</v>
      </c>
      <c r="C3" s="3" t="s">
        <v>12</v>
      </c>
      <c r="D3" s="9">
        <v>4032</v>
      </c>
    </row>
    <row r="4" spans="1:4" x14ac:dyDescent="0.25">
      <c r="A4" t="s">
        <v>105</v>
      </c>
      <c r="C4" s="3" t="s">
        <v>13</v>
      </c>
      <c r="D4" s="10" t="s">
        <v>71</v>
      </c>
    </row>
    <row r="5" spans="1:4" ht="45" x14ac:dyDescent="0.25">
      <c r="A5" s="28" t="s">
        <v>106</v>
      </c>
    </row>
    <row r="6" spans="1:4" x14ac:dyDescent="0.25">
      <c r="A6" s="20" t="s">
        <v>72</v>
      </c>
    </row>
    <row r="8" spans="1:4" ht="30" x14ac:dyDescent="0.25">
      <c r="A8" s="20" t="s">
        <v>73</v>
      </c>
    </row>
    <row r="9" spans="1:4" x14ac:dyDescent="0.25">
      <c r="A9" s="25" t="s">
        <v>74</v>
      </c>
    </row>
    <row r="11" spans="1:4" x14ac:dyDescent="0.25">
      <c r="A11" s="2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5"/>
  <sheetViews>
    <sheetView showGridLines="0" workbookViewId="0">
      <selection activeCell="A16" sqref="A16:K22"/>
    </sheetView>
  </sheetViews>
  <sheetFormatPr defaultRowHeight="15" x14ac:dyDescent="0.25"/>
  <cols>
    <col min="1" max="2" width="10.5703125" customWidth="1"/>
    <col min="3" max="3" width="10.42578125" customWidth="1"/>
    <col min="4" max="4" width="14" customWidth="1"/>
    <col min="5" max="5" width="13.7109375" customWidth="1"/>
    <col min="6" max="6" width="14" customWidth="1"/>
    <col min="7" max="7" width="12.7109375" customWidth="1"/>
    <col min="8" max="8" width="8.7109375" customWidth="1"/>
    <col min="9" max="9" width="9.140625" hidden="1" customWidth="1"/>
    <col min="10" max="10" width="8.5703125" customWidth="1"/>
    <col min="11" max="11" width="12" hidden="1" customWidth="1"/>
  </cols>
  <sheetData>
    <row r="1" spans="1:12" x14ac:dyDescent="0.25">
      <c r="A1" s="72" t="s">
        <v>25</v>
      </c>
      <c r="B1" s="72"/>
      <c r="C1" s="72"/>
      <c r="D1" s="72"/>
      <c r="E1" s="72"/>
      <c r="F1" s="72"/>
      <c r="G1" s="72"/>
      <c r="H1" s="72"/>
      <c r="I1" s="72"/>
      <c r="J1" s="72"/>
      <c r="K1" s="72"/>
      <c r="L1" s="72"/>
    </row>
    <row r="3" spans="1:12" x14ac:dyDescent="0.25">
      <c r="A3" s="12" t="s">
        <v>26</v>
      </c>
      <c r="B3" s="12"/>
      <c r="C3" s="78" t="s">
        <v>63</v>
      </c>
      <c r="D3" s="57"/>
      <c r="E3" s="57"/>
      <c r="F3" s="57"/>
      <c r="G3" s="57"/>
      <c r="H3" s="57"/>
      <c r="I3" s="57"/>
      <c r="J3" s="57"/>
      <c r="K3" s="57"/>
    </row>
    <row r="5" spans="1:12" x14ac:dyDescent="0.25">
      <c r="A5" s="71" t="s">
        <v>62</v>
      </c>
      <c r="B5" s="71"/>
      <c r="C5" s="58"/>
      <c r="D5" s="58"/>
      <c r="E5" s="58"/>
      <c r="F5" s="58"/>
      <c r="G5" s="58"/>
      <c r="H5" s="58"/>
      <c r="I5" s="58"/>
      <c r="J5" s="58"/>
      <c r="K5" s="58"/>
    </row>
    <row r="6" spans="1:12" x14ac:dyDescent="0.25">
      <c r="A6" s="58"/>
      <c r="B6" s="58"/>
      <c r="C6" s="58"/>
      <c r="D6" s="58"/>
      <c r="E6" s="58"/>
      <c r="F6" s="58"/>
      <c r="G6" s="58"/>
      <c r="H6" s="58"/>
      <c r="I6" s="58"/>
      <c r="J6" s="58"/>
      <c r="K6" s="58"/>
    </row>
    <row r="8" spans="1:12" ht="28.5" customHeight="1" x14ac:dyDescent="0.25">
      <c r="C8" s="75" t="s">
        <v>28</v>
      </c>
      <c r="D8" s="76"/>
      <c r="E8" s="73">
        <v>1</v>
      </c>
      <c r="F8" s="73">
        <v>2</v>
      </c>
    </row>
    <row r="9" spans="1:12" ht="44.25" customHeight="1" x14ac:dyDescent="0.25">
      <c r="C9" s="77" t="s">
        <v>27</v>
      </c>
      <c r="D9" s="70"/>
      <c r="E9" s="74"/>
      <c r="F9" s="74"/>
    </row>
    <row r="10" spans="1:12" x14ac:dyDescent="0.25">
      <c r="C10" s="68" t="s">
        <v>56</v>
      </c>
      <c r="D10" s="70"/>
      <c r="E10" s="14">
        <v>4124</v>
      </c>
      <c r="F10" s="14">
        <v>6186</v>
      </c>
    </row>
    <row r="11" spans="1:12" x14ac:dyDescent="0.25">
      <c r="C11" s="68" t="s">
        <v>29</v>
      </c>
      <c r="D11" s="70"/>
      <c r="E11" s="14">
        <v>2062</v>
      </c>
      <c r="F11" s="14">
        <v>3093</v>
      </c>
    </row>
    <row r="12" spans="1:12" x14ac:dyDescent="0.25">
      <c r="C12" s="68" t="s">
        <v>30</v>
      </c>
      <c r="D12" s="70"/>
      <c r="E12" s="14">
        <v>2062</v>
      </c>
      <c r="F12" s="14">
        <v>3093</v>
      </c>
    </row>
    <row r="13" spans="1:12" x14ac:dyDescent="0.25">
      <c r="C13" s="68" t="s">
        <v>31</v>
      </c>
      <c r="D13" s="70"/>
      <c r="E13" s="14">
        <v>1031</v>
      </c>
      <c r="F13" s="14">
        <v>1546</v>
      </c>
    </row>
    <row r="16" spans="1:12" x14ac:dyDescent="0.25">
      <c r="A16" s="72" t="s">
        <v>32</v>
      </c>
      <c r="B16" s="57"/>
      <c r="C16" s="57"/>
      <c r="D16" s="57"/>
      <c r="E16" s="57"/>
      <c r="F16" s="57"/>
      <c r="G16" s="57"/>
      <c r="H16" s="57"/>
      <c r="I16" s="57"/>
      <c r="J16" s="57"/>
      <c r="K16" s="57"/>
    </row>
    <row r="17" spans="1:11" x14ac:dyDescent="0.25">
      <c r="A17" s="72" t="s">
        <v>33</v>
      </c>
      <c r="B17" s="57"/>
      <c r="C17" s="57"/>
      <c r="D17" s="57"/>
      <c r="E17" s="57"/>
      <c r="F17" s="57"/>
      <c r="G17" s="57"/>
      <c r="H17" s="57"/>
      <c r="I17" s="57"/>
      <c r="J17" s="57"/>
      <c r="K17" s="57"/>
    </row>
    <row r="18" spans="1:11" x14ac:dyDescent="0.25">
      <c r="A18" s="12" t="s">
        <v>48</v>
      </c>
    </row>
    <row r="19" spans="1:11" x14ac:dyDescent="0.25">
      <c r="A19" s="72" t="s">
        <v>34</v>
      </c>
      <c r="B19" s="57"/>
      <c r="C19" s="57"/>
      <c r="D19" s="57"/>
      <c r="E19" s="57"/>
      <c r="F19" s="57"/>
      <c r="G19" s="57"/>
      <c r="H19" s="57"/>
      <c r="I19" s="57"/>
      <c r="J19" s="57"/>
      <c r="K19" s="57"/>
    </row>
    <row r="20" spans="1:11" x14ac:dyDescent="0.25">
      <c r="A20" s="72" t="s">
        <v>47</v>
      </c>
      <c r="B20" s="57"/>
      <c r="C20" s="57"/>
      <c r="D20" s="57"/>
      <c r="E20" s="57"/>
      <c r="F20" s="57"/>
      <c r="G20" s="57"/>
      <c r="H20" s="57"/>
      <c r="I20" s="57"/>
      <c r="J20" s="57"/>
    </row>
    <row r="21" spans="1:11" x14ac:dyDescent="0.25">
      <c r="A21" s="12" t="s">
        <v>101</v>
      </c>
    </row>
    <row r="22" spans="1:11" x14ac:dyDescent="0.25">
      <c r="A22" s="72" t="s">
        <v>35</v>
      </c>
      <c r="B22" s="72"/>
      <c r="C22" s="72"/>
      <c r="D22" s="72"/>
      <c r="E22" s="72"/>
      <c r="F22" s="72"/>
      <c r="G22" s="72"/>
      <c r="H22" s="72"/>
      <c r="I22" s="72"/>
      <c r="J22" s="72"/>
      <c r="K22" s="72"/>
    </row>
    <row r="24" spans="1:11" x14ac:dyDescent="0.25">
      <c r="D24" s="79" t="s">
        <v>38</v>
      </c>
      <c r="E24" s="80"/>
      <c r="F24" s="81"/>
    </row>
    <row r="25" spans="1:11" x14ac:dyDescent="0.25">
      <c r="D25" s="3"/>
      <c r="E25" s="8" t="s">
        <v>36</v>
      </c>
      <c r="F25" s="8" t="s">
        <v>37</v>
      </c>
    </row>
    <row r="26" spans="1:11" x14ac:dyDescent="0.25">
      <c r="D26" s="3" t="s">
        <v>39</v>
      </c>
      <c r="E26" s="15">
        <v>480</v>
      </c>
      <c r="F26" s="15">
        <v>960</v>
      </c>
    </row>
    <row r="27" spans="1:11" x14ac:dyDescent="0.25">
      <c r="D27" s="3" t="s">
        <v>40</v>
      </c>
      <c r="E27" s="15">
        <v>432</v>
      </c>
      <c r="F27" s="15">
        <v>864</v>
      </c>
    </row>
    <row r="28" spans="1:11" x14ac:dyDescent="0.25">
      <c r="D28" s="3" t="s">
        <v>41</v>
      </c>
      <c r="E28" s="15">
        <v>20</v>
      </c>
      <c r="F28" s="15">
        <v>40</v>
      </c>
    </row>
    <row r="29" spans="1:11" x14ac:dyDescent="0.25">
      <c r="D29" s="8" t="s">
        <v>17</v>
      </c>
      <c r="E29" s="15">
        <v>932</v>
      </c>
      <c r="F29" s="15">
        <v>1864</v>
      </c>
    </row>
    <row r="31" spans="1:11" x14ac:dyDescent="0.25">
      <c r="A31" s="19"/>
      <c r="B31" s="19"/>
      <c r="D31" s="19"/>
      <c r="G31" s="19"/>
    </row>
    <row r="33" spans="2:4" x14ac:dyDescent="0.25">
      <c r="B33" s="19"/>
      <c r="D33" s="19"/>
    </row>
    <row r="35" spans="2:4" x14ac:dyDescent="0.25">
      <c r="B35" s="19"/>
      <c r="D35" s="19"/>
    </row>
  </sheetData>
  <mergeCells count="17">
    <mergeCell ref="C10:D10"/>
    <mergeCell ref="A19:K19"/>
    <mergeCell ref="A22:K22"/>
    <mergeCell ref="D24:F24"/>
    <mergeCell ref="C11:D11"/>
    <mergeCell ref="C12:D12"/>
    <mergeCell ref="C13:D13"/>
    <mergeCell ref="A16:K16"/>
    <mergeCell ref="A17:K17"/>
    <mergeCell ref="A20:J20"/>
    <mergeCell ref="A5:K6"/>
    <mergeCell ref="A1:L1"/>
    <mergeCell ref="F8:F9"/>
    <mergeCell ref="E8:E9"/>
    <mergeCell ref="C8:D8"/>
    <mergeCell ref="C9:D9"/>
    <mergeCell ref="C3:K3"/>
  </mergeCells>
  <pageMargins left="0.7" right="0.7" top="0.25" bottom="0.2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8"/>
  <sheetViews>
    <sheetView zoomScaleNormal="100" workbookViewId="0">
      <selection activeCell="D18" sqref="D18"/>
    </sheetView>
  </sheetViews>
  <sheetFormatPr defaultColWidth="9.140625" defaultRowHeight="15" x14ac:dyDescent="0.25"/>
  <cols>
    <col min="1" max="1" width="8.85546875" customWidth="1"/>
    <col min="2" max="2" width="18.140625" customWidth="1"/>
    <col min="3" max="3" width="16" customWidth="1"/>
    <col min="4" max="4" width="15" customWidth="1"/>
    <col min="5" max="5" width="6.85546875" customWidth="1"/>
    <col min="6" max="6" width="8.5703125" customWidth="1"/>
    <col min="7" max="7" width="18.42578125" customWidth="1"/>
    <col min="8" max="8" width="16" customWidth="1"/>
    <col min="9" max="9" width="15" customWidth="1"/>
  </cols>
  <sheetData>
    <row r="1" spans="1:9" ht="18.75" x14ac:dyDescent="0.3">
      <c r="A1" s="82" t="s">
        <v>57</v>
      </c>
      <c r="B1" s="82"/>
      <c r="C1" s="82"/>
      <c r="D1" s="82"/>
      <c r="E1" s="82"/>
      <c r="F1" s="82"/>
      <c r="G1" s="82"/>
      <c r="H1" s="82"/>
      <c r="I1" s="82"/>
    </row>
    <row r="2" spans="1:9" ht="9.75" customHeight="1" x14ac:dyDescent="0.25"/>
    <row r="3" spans="1:9" x14ac:dyDescent="0.25">
      <c r="A3" s="12" t="s">
        <v>96</v>
      </c>
      <c r="F3" s="12" t="s">
        <v>97</v>
      </c>
    </row>
    <row r="4" spans="1:9" x14ac:dyDescent="0.25">
      <c r="A4" s="57" t="s">
        <v>53</v>
      </c>
      <c r="B4" s="57"/>
      <c r="F4" s="64" t="s">
        <v>53</v>
      </c>
      <c r="G4" s="57"/>
    </row>
    <row r="5" spans="1:9" x14ac:dyDescent="0.25">
      <c r="A5" t="s">
        <v>15</v>
      </c>
      <c r="C5" s="26">
        <f>B22/A22</f>
        <v>83.333333333333329</v>
      </c>
      <c r="F5" t="s">
        <v>15</v>
      </c>
      <c r="H5" s="26">
        <f>G22/F22</f>
        <v>83.333333333333329</v>
      </c>
    </row>
    <row r="6" spans="1:9" x14ac:dyDescent="0.25">
      <c r="A6" t="s">
        <v>14</v>
      </c>
      <c r="C6" s="26">
        <f>C22/A22</f>
        <v>279.86666666666667</v>
      </c>
      <c r="F6" t="s">
        <v>14</v>
      </c>
      <c r="H6" s="26">
        <f>H22/F22</f>
        <v>413.66666666666669</v>
      </c>
    </row>
    <row r="7" spans="1:9" x14ac:dyDescent="0.25">
      <c r="A7" t="s">
        <v>16</v>
      </c>
      <c r="C7" s="26">
        <f>D22/A22</f>
        <v>64.333333333333329</v>
      </c>
      <c r="F7" t="s">
        <v>16</v>
      </c>
      <c r="H7" s="26">
        <f>I22/F22</f>
        <v>64.333333333333329</v>
      </c>
    </row>
    <row r="10" spans="1:9" x14ac:dyDescent="0.25">
      <c r="A10" t="s">
        <v>58</v>
      </c>
      <c r="B10" s="23" t="s">
        <v>15</v>
      </c>
      <c r="C10" s="23" t="s">
        <v>92</v>
      </c>
      <c r="D10" t="s">
        <v>41</v>
      </c>
      <c r="F10" t="s">
        <v>58</v>
      </c>
      <c r="G10" t="s">
        <v>15</v>
      </c>
      <c r="H10" s="23" t="s">
        <v>92</v>
      </c>
      <c r="I10" t="s">
        <v>41</v>
      </c>
    </row>
    <row r="11" spans="1:9" x14ac:dyDescent="0.25">
      <c r="A11">
        <v>4</v>
      </c>
      <c r="B11" s="42">
        <f t="shared" ref="B11:B21" si="0">$C$5*$A11</f>
        <v>333.33333333333331</v>
      </c>
      <c r="C11" s="41">
        <f t="shared" ref="C11:C21" si="1">$C$6*$A11</f>
        <v>1119.4666666666667</v>
      </c>
      <c r="D11" s="42">
        <f t="shared" ref="D11:D21" si="2">$C$7*$A11</f>
        <v>257.33333333333331</v>
      </c>
      <c r="F11">
        <v>4</v>
      </c>
      <c r="G11" s="42">
        <f t="shared" ref="G11:G21" si="3">$H$5*$F11</f>
        <v>333.33333333333331</v>
      </c>
      <c r="H11" s="41">
        <f t="shared" ref="H11:H21" si="4">$H$6*$F11</f>
        <v>1654.6666666666667</v>
      </c>
      <c r="I11" s="42">
        <f t="shared" ref="I11:I21" si="5">$H$7*$F11</f>
        <v>257.33333333333331</v>
      </c>
    </row>
    <row r="12" spans="1:9" x14ac:dyDescent="0.25">
      <c r="A12">
        <v>5</v>
      </c>
      <c r="B12" s="42">
        <f t="shared" si="0"/>
        <v>416.66666666666663</v>
      </c>
      <c r="C12" s="41">
        <f t="shared" si="1"/>
        <v>1399.3333333333335</v>
      </c>
      <c r="D12" s="42">
        <f t="shared" si="2"/>
        <v>321.66666666666663</v>
      </c>
      <c r="F12">
        <v>5</v>
      </c>
      <c r="G12" s="42">
        <f t="shared" si="3"/>
        <v>416.66666666666663</v>
      </c>
      <c r="H12" s="41">
        <f t="shared" si="4"/>
        <v>2068.3333333333335</v>
      </c>
      <c r="I12" s="42">
        <f t="shared" si="5"/>
        <v>321.66666666666663</v>
      </c>
    </row>
    <row r="13" spans="1:9" x14ac:dyDescent="0.25">
      <c r="A13">
        <v>6</v>
      </c>
      <c r="B13" s="42">
        <f t="shared" si="0"/>
        <v>500</v>
      </c>
      <c r="C13" s="41">
        <f t="shared" si="1"/>
        <v>1679.2</v>
      </c>
      <c r="D13" s="42">
        <f t="shared" si="2"/>
        <v>386</v>
      </c>
      <c r="F13">
        <v>6</v>
      </c>
      <c r="G13" s="42">
        <f t="shared" si="3"/>
        <v>500</v>
      </c>
      <c r="H13" s="41">
        <f t="shared" si="4"/>
        <v>2482</v>
      </c>
      <c r="I13" s="42">
        <f t="shared" si="5"/>
        <v>386</v>
      </c>
    </row>
    <row r="14" spans="1:9" x14ac:dyDescent="0.25">
      <c r="A14">
        <v>7</v>
      </c>
      <c r="B14" s="42">
        <f t="shared" si="0"/>
        <v>583.33333333333326</v>
      </c>
      <c r="C14" s="41">
        <f t="shared" si="1"/>
        <v>1959.0666666666666</v>
      </c>
      <c r="D14" s="42">
        <f t="shared" si="2"/>
        <v>450.33333333333331</v>
      </c>
      <c r="F14">
        <v>7</v>
      </c>
      <c r="G14" s="42">
        <f t="shared" si="3"/>
        <v>583.33333333333326</v>
      </c>
      <c r="H14" s="41">
        <f t="shared" si="4"/>
        <v>2895.666666666667</v>
      </c>
      <c r="I14" s="42">
        <f t="shared" si="5"/>
        <v>450.33333333333331</v>
      </c>
    </row>
    <row r="15" spans="1:9" x14ac:dyDescent="0.25">
      <c r="A15">
        <v>8</v>
      </c>
      <c r="B15" s="42">
        <f t="shared" si="0"/>
        <v>666.66666666666663</v>
      </c>
      <c r="C15" s="41">
        <f t="shared" si="1"/>
        <v>2238.9333333333334</v>
      </c>
      <c r="D15" s="42">
        <f t="shared" si="2"/>
        <v>514.66666666666663</v>
      </c>
      <c r="F15">
        <v>8</v>
      </c>
      <c r="G15" s="42">
        <f t="shared" si="3"/>
        <v>666.66666666666663</v>
      </c>
      <c r="H15" s="41">
        <f t="shared" si="4"/>
        <v>3309.3333333333335</v>
      </c>
      <c r="I15" s="42">
        <f t="shared" si="5"/>
        <v>514.66666666666663</v>
      </c>
    </row>
    <row r="16" spans="1:9" x14ac:dyDescent="0.25">
      <c r="A16">
        <v>9</v>
      </c>
      <c r="B16" s="42">
        <f t="shared" si="0"/>
        <v>750</v>
      </c>
      <c r="C16" s="41">
        <f t="shared" si="1"/>
        <v>2518.8000000000002</v>
      </c>
      <c r="D16" s="42">
        <f t="shared" si="2"/>
        <v>579</v>
      </c>
      <c r="F16">
        <v>9</v>
      </c>
      <c r="G16" s="42">
        <f t="shared" si="3"/>
        <v>750</v>
      </c>
      <c r="H16" s="41">
        <f t="shared" si="4"/>
        <v>3723</v>
      </c>
      <c r="I16" s="42">
        <f t="shared" si="5"/>
        <v>579</v>
      </c>
    </row>
    <row r="17" spans="1:9" x14ac:dyDescent="0.25">
      <c r="A17">
        <v>10</v>
      </c>
      <c r="B17" s="42">
        <f t="shared" si="0"/>
        <v>833.33333333333326</v>
      </c>
      <c r="C17" s="41">
        <f t="shared" si="1"/>
        <v>2798.666666666667</v>
      </c>
      <c r="D17" s="42">
        <f t="shared" si="2"/>
        <v>643.33333333333326</v>
      </c>
      <c r="F17">
        <v>10</v>
      </c>
      <c r="G17" s="42">
        <f t="shared" si="3"/>
        <v>833.33333333333326</v>
      </c>
      <c r="H17" s="41">
        <f t="shared" si="4"/>
        <v>4136.666666666667</v>
      </c>
      <c r="I17" s="42">
        <f t="shared" si="5"/>
        <v>643.33333333333326</v>
      </c>
    </row>
    <row r="18" spans="1:9" x14ac:dyDescent="0.25">
      <c r="A18">
        <v>11</v>
      </c>
      <c r="B18" s="42">
        <f t="shared" si="0"/>
        <v>916.66666666666663</v>
      </c>
      <c r="C18" s="41">
        <f t="shared" si="1"/>
        <v>3078.5333333333333</v>
      </c>
      <c r="D18" s="42">
        <f t="shared" si="2"/>
        <v>707.66666666666663</v>
      </c>
      <c r="F18">
        <v>11</v>
      </c>
      <c r="G18" s="42">
        <f t="shared" si="3"/>
        <v>916.66666666666663</v>
      </c>
      <c r="H18" s="41">
        <f t="shared" si="4"/>
        <v>4550.3333333333339</v>
      </c>
      <c r="I18" s="42">
        <f t="shared" si="5"/>
        <v>707.66666666666663</v>
      </c>
    </row>
    <row r="19" spans="1:9" x14ac:dyDescent="0.25">
      <c r="A19">
        <v>12</v>
      </c>
      <c r="B19" s="42">
        <f t="shared" si="0"/>
        <v>1000</v>
      </c>
      <c r="C19" s="41">
        <f t="shared" si="1"/>
        <v>3358.4</v>
      </c>
      <c r="D19" s="42">
        <f t="shared" si="2"/>
        <v>772</v>
      </c>
      <c r="F19">
        <v>12</v>
      </c>
      <c r="G19" s="42">
        <f t="shared" si="3"/>
        <v>1000</v>
      </c>
      <c r="H19" s="41">
        <f t="shared" si="4"/>
        <v>4964</v>
      </c>
      <c r="I19" s="42">
        <f t="shared" si="5"/>
        <v>772</v>
      </c>
    </row>
    <row r="20" spans="1:9" s="27" customFormat="1" x14ac:dyDescent="0.25">
      <c r="A20" s="27">
        <v>13</v>
      </c>
      <c r="B20" s="42">
        <f t="shared" si="0"/>
        <v>1083.3333333333333</v>
      </c>
      <c r="C20" s="41">
        <f t="shared" si="1"/>
        <v>3638.2666666666669</v>
      </c>
      <c r="D20" s="42">
        <f t="shared" si="2"/>
        <v>836.33333333333326</v>
      </c>
      <c r="F20" s="27">
        <v>13</v>
      </c>
      <c r="G20" s="42">
        <f t="shared" si="3"/>
        <v>1083.3333333333333</v>
      </c>
      <c r="H20" s="41">
        <f t="shared" si="4"/>
        <v>5377.666666666667</v>
      </c>
      <c r="I20" s="42">
        <f t="shared" si="5"/>
        <v>836.33333333333326</v>
      </c>
    </row>
    <row r="21" spans="1:9" x14ac:dyDescent="0.25">
      <c r="A21">
        <v>14</v>
      </c>
      <c r="B21" s="42">
        <f t="shared" si="0"/>
        <v>1166.6666666666665</v>
      </c>
      <c r="C21" s="41">
        <f t="shared" si="1"/>
        <v>3918.1333333333332</v>
      </c>
      <c r="D21" s="42">
        <f t="shared" si="2"/>
        <v>900.66666666666663</v>
      </c>
      <c r="F21">
        <v>14</v>
      </c>
      <c r="G21" s="42">
        <f t="shared" si="3"/>
        <v>1166.6666666666665</v>
      </c>
      <c r="H21" s="41">
        <f t="shared" si="4"/>
        <v>5791.3333333333339</v>
      </c>
      <c r="I21" s="42">
        <f t="shared" si="5"/>
        <v>900.66666666666663</v>
      </c>
    </row>
    <row r="22" spans="1:9" ht="15.75" x14ac:dyDescent="0.25">
      <c r="A22" s="43">
        <v>15</v>
      </c>
      <c r="B22" s="45">
        <v>1250</v>
      </c>
      <c r="C22" s="44">
        <v>4198</v>
      </c>
      <c r="D22" s="45">
        <v>965</v>
      </c>
      <c r="F22" s="43">
        <v>15</v>
      </c>
      <c r="G22" s="45">
        <v>1250</v>
      </c>
      <c r="H22" s="44">
        <v>6205</v>
      </c>
      <c r="I22" s="45">
        <v>965</v>
      </c>
    </row>
    <row r="23" spans="1:9" x14ac:dyDescent="0.25">
      <c r="A23">
        <v>16</v>
      </c>
      <c r="B23" s="42">
        <f t="shared" ref="B23:B28" si="6">$C$5*$A23</f>
        <v>1333.3333333333333</v>
      </c>
      <c r="C23" s="41">
        <f t="shared" ref="C23:C28" si="7">$C$6*$A23</f>
        <v>4477.8666666666668</v>
      </c>
      <c r="D23" s="42">
        <f t="shared" ref="D23:D28" si="8">$C$7*$A23</f>
        <v>1029.3333333333333</v>
      </c>
      <c r="F23">
        <v>16</v>
      </c>
      <c r="G23" s="42">
        <f t="shared" ref="G23:G28" si="9">$H$5*$F23</f>
        <v>1333.3333333333333</v>
      </c>
      <c r="H23" s="41">
        <f t="shared" ref="H23:H28" si="10">$H$6*$F23</f>
        <v>6618.666666666667</v>
      </c>
      <c r="I23" s="42">
        <f t="shared" ref="I23:I28" si="11">$H$7*$F23</f>
        <v>1029.3333333333333</v>
      </c>
    </row>
    <row r="24" spans="1:9" x14ac:dyDescent="0.25">
      <c r="A24">
        <v>17</v>
      </c>
      <c r="B24" s="42">
        <f t="shared" si="6"/>
        <v>1416.6666666666665</v>
      </c>
      <c r="C24" s="41">
        <f t="shared" si="7"/>
        <v>4757.7333333333336</v>
      </c>
      <c r="D24" s="42">
        <f t="shared" si="8"/>
        <v>1093.6666666666665</v>
      </c>
      <c r="F24">
        <v>17</v>
      </c>
      <c r="G24" s="42">
        <f t="shared" si="9"/>
        <v>1416.6666666666665</v>
      </c>
      <c r="H24" s="41">
        <f t="shared" si="10"/>
        <v>7032.3333333333339</v>
      </c>
      <c r="I24" s="42">
        <f t="shared" si="11"/>
        <v>1093.6666666666665</v>
      </c>
    </row>
    <row r="25" spans="1:9" x14ac:dyDescent="0.25">
      <c r="A25">
        <v>18</v>
      </c>
      <c r="B25" s="42">
        <f t="shared" si="6"/>
        <v>1500</v>
      </c>
      <c r="C25" s="41">
        <f t="shared" si="7"/>
        <v>5037.6000000000004</v>
      </c>
      <c r="D25" s="42">
        <f t="shared" si="8"/>
        <v>1158</v>
      </c>
      <c r="F25">
        <v>18</v>
      </c>
      <c r="G25" s="42">
        <f t="shared" si="9"/>
        <v>1500</v>
      </c>
      <c r="H25" s="41">
        <f t="shared" si="10"/>
        <v>7446</v>
      </c>
      <c r="I25" s="42">
        <f t="shared" si="11"/>
        <v>1158</v>
      </c>
    </row>
    <row r="26" spans="1:9" x14ac:dyDescent="0.25">
      <c r="A26">
        <v>19</v>
      </c>
      <c r="B26" s="42">
        <f t="shared" si="6"/>
        <v>1583.3333333333333</v>
      </c>
      <c r="C26" s="41">
        <f t="shared" si="7"/>
        <v>5317.4666666666672</v>
      </c>
      <c r="D26" s="42">
        <f t="shared" si="8"/>
        <v>1222.3333333333333</v>
      </c>
      <c r="F26">
        <v>19</v>
      </c>
      <c r="G26" s="42">
        <f t="shared" si="9"/>
        <v>1583.3333333333333</v>
      </c>
      <c r="H26" s="41">
        <f t="shared" si="10"/>
        <v>7859.666666666667</v>
      </c>
      <c r="I26" s="42">
        <f t="shared" si="11"/>
        <v>1222.3333333333333</v>
      </c>
    </row>
    <row r="27" spans="1:9" x14ac:dyDescent="0.25">
      <c r="A27">
        <v>20</v>
      </c>
      <c r="B27" s="42">
        <f t="shared" si="6"/>
        <v>1666.6666666666665</v>
      </c>
      <c r="C27" s="41">
        <f t="shared" si="7"/>
        <v>5597.3333333333339</v>
      </c>
      <c r="D27" s="42">
        <f t="shared" si="8"/>
        <v>1286.6666666666665</v>
      </c>
      <c r="F27">
        <v>20</v>
      </c>
      <c r="G27" s="42">
        <f t="shared" si="9"/>
        <v>1666.6666666666665</v>
      </c>
      <c r="H27" s="41">
        <f t="shared" si="10"/>
        <v>8273.3333333333339</v>
      </c>
      <c r="I27" s="42">
        <f t="shared" si="11"/>
        <v>1286.6666666666665</v>
      </c>
    </row>
    <row r="28" spans="1:9" x14ac:dyDescent="0.25">
      <c r="A28">
        <v>21</v>
      </c>
      <c r="B28" s="42">
        <f t="shared" si="6"/>
        <v>1750</v>
      </c>
      <c r="C28" s="41">
        <f t="shared" si="7"/>
        <v>5877.2</v>
      </c>
      <c r="D28" s="42">
        <f t="shared" si="8"/>
        <v>1351</v>
      </c>
      <c r="F28">
        <v>21</v>
      </c>
      <c r="G28" s="42">
        <f t="shared" si="9"/>
        <v>1750</v>
      </c>
      <c r="H28" s="41">
        <f t="shared" si="10"/>
        <v>8687</v>
      </c>
      <c r="I28" s="42">
        <f t="shared" si="11"/>
        <v>1351</v>
      </c>
    </row>
  </sheetData>
  <mergeCells count="3">
    <mergeCell ref="A4:B4"/>
    <mergeCell ref="F4:G4"/>
    <mergeCell ref="A1:I1"/>
  </mergeCells>
  <pageMargins left="0.7" right="0.7" top="0.75" bottom="0.75" header="0.3" footer="0.3"/>
  <pageSetup orientation="landscape" horizontalDpi="4294967293" r:id="rId1"/>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EA91C-4854-4420-AF5A-9865B0648D2B}">
  <dimension ref="A1:B5"/>
  <sheetViews>
    <sheetView workbookViewId="0">
      <selection activeCell="B17" sqref="B17"/>
    </sheetView>
  </sheetViews>
  <sheetFormatPr defaultRowHeight="15" x14ac:dyDescent="0.25"/>
  <cols>
    <col min="1" max="1" width="24.7109375" customWidth="1"/>
    <col min="2" max="2" width="37.140625" customWidth="1"/>
  </cols>
  <sheetData>
    <row r="1" spans="1:2" ht="16.5" thickBot="1" x14ac:dyDescent="0.3">
      <c r="A1" s="37" t="s">
        <v>81</v>
      </c>
      <c r="B1" s="38" t="s">
        <v>82</v>
      </c>
    </row>
    <row r="2" spans="1:2" ht="15.75" thickBot="1" x14ac:dyDescent="0.3">
      <c r="A2" s="39" t="s">
        <v>83</v>
      </c>
      <c r="B2" s="40" t="s">
        <v>24</v>
      </c>
    </row>
    <row r="3" spans="1:2" ht="15.75" thickBot="1" x14ac:dyDescent="0.3">
      <c r="A3" s="39" t="s">
        <v>84</v>
      </c>
      <c r="B3" s="40" t="s">
        <v>85</v>
      </c>
    </row>
    <row r="4" spans="1:2" ht="15.75" thickBot="1" x14ac:dyDescent="0.3">
      <c r="A4" s="39" t="s">
        <v>86</v>
      </c>
      <c r="B4" s="40" t="s">
        <v>87</v>
      </c>
    </row>
    <row r="5" spans="1:2" ht="15.75" thickBot="1" x14ac:dyDescent="0.3">
      <c r="A5" s="39" t="s">
        <v>88</v>
      </c>
      <c r="B5" s="40" t="s">
        <v>89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20"/>
  <sheetViews>
    <sheetView showGridLines="0" workbookViewId="0">
      <selection activeCell="F25" sqref="F25"/>
    </sheetView>
  </sheetViews>
  <sheetFormatPr defaultRowHeight="15" x14ac:dyDescent="0.25"/>
  <cols>
    <col min="2" max="2" width="17.28515625" customWidth="1"/>
    <col min="3" max="4" width="17.140625" customWidth="1"/>
    <col min="5" max="5" width="20.28515625" customWidth="1"/>
    <col min="6" max="6" width="17.140625" customWidth="1"/>
    <col min="9" max="9" width="17.28515625" customWidth="1"/>
    <col min="10" max="11" width="17.140625" customWidth="1"/>
    <col min="12" max="12" width="20.28515625" customWidth="1"/>
    <col min="13" max="13" width="17.140625" customWidth="1"/>
  </cols>
  <sheetData>
    <row r="2" spans="1:13" ht="18.75" x14ac:dyDescent="0.25">
      <c r="C2" s="59" t="s">
        <v>18</v>
      </c>
      <c r="D2" s="59"/>
      <c r="E2" s="59"/>
      <c r="J2" s="59" t="s">
        <v>18</v>
      </c>
      <c r="K2" s="59"/>
      <c r="L2" s="59"/>
    </row>
    <row r="3" spans="1:13" x14ac:dyDescent="0.25">
      <c r="C3" s="61" t="s">
        <v>24</v>
      </c>
      <c r="D3" s="61"/>
      <c r="E3" s="62"/>
      <c r="J3" s="61" t="s">
        <v>24</v>
      </c>
      <c r="K3" s="61"/>
      <c r="L3" s="62"/>
    </row>
    <row r="4" spans="1:13" x14ac:dyDescent="0.25">
      <c r="C4" s="60" t="s">
        <v>90</v>
      </c>
      <c r="D4" s="60"/>
      <c r="E4" s="60"/>
      <c r="J4" s="60" t="s">
        <v>91</v>
      </c>
      <c r="K4" s="60"/>
      <c r="L4" s="60"/>
    </row>
    <row r="6" spans="1:13" x14ac:dyDescent="0.25">
      <c r="B6" s="4"/>
      <c r="C6" s="6" t="s">
        <v>7</v>
      </c>
      <c r="D6" s="6" t="s">
        <v>7</v>
      </c>
      <c r="E6" s="6" t="s">
        <v>8</v>
      </c>
      <c r="F6" s="6" t="s">
        <v>8</v>
      </c>
      <c r="I6" s="4"/>
      <c r="J6" s="6" t="s">
        <v>7</v>
      </c>
      <c r="K6" s="6" t="s">
        <v>7</v>
      </c>
      <c r="L6" s="6" t="s">
        <v>8</v>
      </c>
      <c r="M6" s="6" t="s">
        <v>8</v>
      </c>
    </row>
    <row r="7" spans="1:13" x14ac:dyDescent="0.25">
      <c r="B7" s="5"/>
      <c r="C7" s="7" t="s">
        <v>9</v>
      </c>
      <c r="D7" s="7" t="s">
        <v>9</v>
      </c>
      <c r="E7" s="7" t="s">
        <v>10</v>
      </c>
      <c r="F7" s="7" t="s">
        <v>10</v>
      </c>
      <c r="I7" s="5"/>
      <c r="J7" s="7" t="s">
        <v>9</v>
      </c>
      <c r="K7" s="7" t="s">
        <v>9</v>
      </c>
      <c r="L7" s="7" t="s">
        <v>10</v>
      </c>
      <c r="M7" s="7" t="s">
        <v>10</v>
      </c>
    </row>
    <row r="8" spans="1:13" x14ac:dyDescent="0.25">
      <c r="B8" s="5"/>
      <c r="C8" s="7" t="s">
        <v>11</v>
      </c>
      <c r="D8" s="7" t="s">
        <v>59</v>
      </c>
      <c r="E8" s="7" t="s">
        <v>11</v>
      </c>
      <c r="F8" s="7" t="s">
        <v>59</v>
      </c>
      <c r="I8" s="5"/>
      <c r="J8" s="7" t="s">
        <v>11</v>
      </c>
      <c r="K8" s="7" t="s">
        <v>59</v>
      </c>
      <c r="L8" s="7" t="s">
        <v>11</v>
      </c>
      <c r="M8" s="7" t="s">
        <v>59</v>
      </c>
    </row>
    <row r="9" spans="1:13" ht="31.5" customHeight="1" x14ac:dyDescent="0.25">
      <c r="B9" s="3" t="s">
        <v>12</v>
      </c>
      <c r="C9" s="9">
        <v>1995</v>
      </c>
      <c r="D9" s="9">
        <v>2574</v>
      </c>
      <c r="E9" s="9">
        <v>3990</v>
      </c>
      <c r="F9" s="9">
        <v>5147</v>
      </c>
      <c r="I9" s="3" t="s">
        <v>12</v>
      </c>
      <c r="J9" s="9">
        <v>1995</v>
      </c>
      <c r="K9" s="9">
        <v>2574</v>
      </c>
      <c r="L9" s="9">
        <v>3990</v>
      </c>
      <c r="M9" s="9">
        <v>5147</v>
      </c>
    </row>
    <row r="10" spans="1:13" ht="31.5" customHeight="1" x14ac:dyDescent="0.25">
      <c r="B10" s="3" t="s">
        <v>13</v>
      </c>
      <c r="C10" s="10">
        <v>735</v>
      </c>
      <c r="D10" s="10">
        <v>735</v>
      </c>
      <c r="E10" s="10">
        <v>1470</v>
      </c>
      <c r="F10" s="10">
        <v>1470</v>
      </c>
      <c r="I10" s="3" t="s">
        <v>13</v>
      </c>
      <c r="J10" s="10">
        <v>735</v>
      </c>
      <c r="K10" s="10">
        <v>735</v>
      </c>
      <c r="L10" s="10">
        <v>1470</v>
      </c>
      <c r="M10" s="10">
        <v>1470</v>
      </c>
    </row>
    <row r="11" spans="1:13" ht="29.25" customHeight="1" x14ac:dyDescent="0.25">
      <c r="B11" s="3" t="s">
        <v>93</v>
      </c>
      <c r="C11" s="10">
        <v>6205</v>
      </c>
      <c r="D11" s="10">
        <v>6205</v>
      </c>
      <c r="E11" s="10">
        <v>12770</v>
      </c>
      <c r="F11" s="10">
        <v>12770</v>
      </c>
      <c r="I11" s="3" t="s">
        <v>93</v>
      </c>
      <c r="J11" s="10">
        <v>4198</v>
      </c>
      <c r="K11" s="10">
        <v>4198</v>
      </c>
      <c r="L11" s="10">
        <v>8396</v>
      </c>
      <c r="M11" s="10">
        <v>8396</v>
      </c>
    </row>
    <row r="12" spans="1:13" ht="30.75" customHeight="1" x14ac:dyDescent="0.25">
      <c r="B12" s="3" t="s">
        <v>15</v>
      </c>
      <c r="C12" s="10">
        <v>1250</v>
      </c>
      <c r="D12" s="10">
        <v>1250</v>
      </c>
      <c r="E12" s="10">
        <v>2500</v>
      </c>
      <c r="F12" s="10">
        <v>2500</v>
      </c>
      <c r="I12" s="3" t="s">
        <v>15</v>
      </c>
      <c r="J12" s="10">
        <v>1250</v>
      </c>
      <c r="K12" s="10">
        <v>1250</v>
      </c>
      <c r="L12" s="10">
        <v>2500</v>
      </c>
      <c r="M12" s="10">
        <v>2500</v>
      </c>
    </row>
    <row r="13" spans="1:13" ht="29.25" customHeight="1" x14ac:dyDescent="0.25">
      <c r="B13" s="3" t="s">
        <v>16</v>
      </c>
      <c r="C13" s="10">
        <v>965</v>
      </c>
      <c r="D13" s="10">
        <v>965</v>
      </c>
      <c r="E13" s="10">
        <v>1930</v>
      </c>
      <c r="F13" s="10">
        <v>1930</v>
      </c>
      <c r="I13" s="3" t="s">
        <v>16</v>
      </c>
      <c r="J13" s="10">
        <v>965</v>
      </c>
      <c r="K13" s="10">
        <v>965</v>
      </c>
      <c r="L13" s="10">
        <v>1930</v>
      </c>
      <c r="M13" s="10">
        <v>1930</v>
      </c>
    </row>
    <row r="14" spans="1:13" ht="30.75" customHeight="1" x14ac:dyDescent="0.25">
      <c r="B14" s="8" t="s">
        <v>17</v>
      </c>
      <c r="C14" s="11">
        <f>SUM(C9:C13)</f>
        <v>11150</v>
      </c>
      <c r="D14" s="11">
        <f>SUM(D9:D13)</f>
        <v>11729</v>
      </c>
      <c r="E14" s="11">
        <f>SUM(E9:E13)</f>
        <v>22660</v>
      </c>
      <c r="F14" s="11">
        <f>SUM(F9:F13)</f>
        <v>23817</v>
      </c>
      <c r="I14" s="8" t="s">
        <v>17</v>
      </c>
      <c r="J14" s="11">
        <f>SUM(J9:J13)</f>
        <v>9143</v>
      </c>
      <c r="K14" s="11">
        <f>SUM(K9:K13)</f>
        <v>9722</v>
      </c>
      <c r="L14" s="11">
        <f>SUM(L9:L13)</f>
        <v>18286</v>
      </c>
      <c r="M14" s="11">
        <f>SUM(M9:M13)</f>
        <v>19443</v>
      </c>
    </row>
    <row r="15" spans="1:13" ht="35.25" customHeight="1" x14ac:dyDescent="0.25">
      <c r="E15" s="18" t="s">
        <v>46</v>
      </c>
      <c r="L15" s="18" t="s">
        <v>46</v>
      </c>
    </row>
    <row r="16" spans="1:13" x14ac:dyDescent="0.25">
      <c r="A16" s="19"/>
      <c r="B16" s="57" t="s">
        <v>102</v>
      </c>
      <c r="C16" s="57"/>
      <c r="D16" s="57"/>
      <c r="E16" s="19"/>
      <c r="F16" s="19"/>
      <c r="I16" s="35" t="s">
        <v>99</v>
      </c>
      <c r="L16" s="19"/>
      <c r="M16" s="19"/>
    </row>
    <row r="17" spans="1:12" x14ac:dyDescent="0.25">
      <c r="I17" s="19"/>
    </row>
    <row r="18" spans="1:12" x14ac:dyDescent="0.25">
      <c r="A18" s="19"/>
      <c r="C18" s="19"/>
      <c r="D18" s="19"/>
      <c r="E18" s="19"/>
      <c r="J18" s="19"/>
      <c r="K18" s="19"/>
      <c r="L18" s="19"/>
    </row>
    <row r="20" spans="1:12" x14ac:dyDescent="0.25">
      <c r="A20" s="19"/>
      <c r="C20" s="19"/>
      <c r="D20" s="19"/>
      <c r="E20" s="19"/>
      <c r="J20" s="19"/>
      <c r="K20" s="19"/>
      <c r="L20" s="19"/>
    </row>
  </sheetData>
  <mergeCells count="7">
    <mergeCell ref="B16:D16"/>
    <mergeCell ref="C2:E2"/>
    <mergeCell ref="J2:L2"/>
    <mergeCell ref="C4:E4"/>
    <mergeCell ref="J4:L4"/>
    <mergeCell ref="J3:L3"/>
    <mergeCell ref="C3:E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9"/>
  <sheetViews>
    <sheetView showGridLines="0" workbookViewId="0">
      <selection activeCell="K10" sqref="K10"/>
    </sheetView>
  </sheetViews>
  <sheetFormatPr defaultRowHeight="15" x14ac:dyDescent="0.25"/>
  <cols>
    <col min="2" max="2" width="17.28515625" customWidth="1"/>
    <col min="3" max="4" width="17.140625" customWidth="1"/>
    <col min="5" max="5" width="15.42578125" bestFit="1" customWidth="1"/>
    <col min="6" max="6" width="16.85546875" customWidth="1"/>
    <col min="9" max="9" width="17.28515625" customWidth="1"/>
    <col min="10" max="11" width="17.140625" customWidth="1"/>
    <col min="12" max="12" width="15.42578125" bestFit="1" customWidth="1"/>
    <col min="13" max="13" width="16.85546875" customWidth="1"/>
  </cols>
  <sheetData>
    <row r="2" spans="1:13" ht="18.75" x14ac:dyDescent="0.25">
      <c r="C2" s="59" t="s">
        <v>18</v>
      </c>
      <c r="D2" s="59"/>
      <c r="E2" s="59"/>
      <c r="J2" s="59" t="s">
        <v>18</v>
      </c>
      <c r="K2" s="59"/>
      <c r="L2" s="59"/>
    </row>
    <row r="3" spans="1:13" x14ac:dyDescent="0.25">
      <c r="C3" s="61" t="s">
        <v>19</v>
      </c>
      <c r="D3" s="61"/>
      <c r="E3" s="62"/>
      <c r="J3" s="61" t="s">
        <v>19</v>
      </c>
      <c r="K3" s="61"/>
      <c r="L3" s="62"/>
    </row>
    <row r="4" spans="1:13" x14ac:dyDescent="0.25">
      <c r="C4" s="60" t="s">
        <v>90</v>
      </c>
      <c r="D4" s="60"/>
      <c r="E4" s="60"/>
      <c r="J4" s="60" t="s">
        <v>91</v>
      </c>
      <c r="K4" s="60"/>
      <c r="L4" s="60"/>
    </row>
    <row r="6" spans="1:13" x14ac:dyDescent="0.25">
      <c r="B6" s="4"/>
      <c r="C6" s="6" t="s">
        <v>7</v>
      </c>
      <c r="D6" s="6" t="s">
        <v>7</v>
      </c>
      <c r="E6" s="6" t="s">
        <v>8</v>
      </c>
      <c r="F6" s="6" t="s">
        <v>8</v>
      </c>
      <c r="I6" s="4"/>
      <c r="J6" s="6" t="s">
        <v>7</v>
      </c>
      <c r="K6" s="6" t="s">
        <v>7</v>
      </c>
      <c r="L6" s="6" t="s">
        <v>8</v>
      </c>
      <c r="M6" s="6" t="s">
        <v>8</v>
      </c>
    </row>
    <row r="7" spans="1:13" x14ac:dyDescent="0.25">
      <c r="B7" s="5"/>
      <c r="C7" s="7" t="s">
        <v>9</v>
      </c>
      <c r="D7" s="7" t="s">
        <v>9</v>
      </c>
      <c r="E7" s="7" t="s">
        <v>10</v>
      </c>
      <c r="F7" s="7" t="s">
        <v>10</v>
      </c>
      <c r="I7" s="5"/>
      <c r="J7" s="7" t="s">
        <v>9</v>
      </c>
      <c r="K7" s="7" t="s">
        <v>9</v>
      </c>
      <c r="L7" s="7" t="s">
        <v>10</v>
      </c>
      <c r="M7" s="7" t="s">
        <v>10</v>
      </c>
    </row>
    <row r="8" spans="1:13" x14ac:dyDescent="0.25">
      <c r="B8" s="5"/>
      <c r="C8" s="7" t="s">
        <v>11</v>
      </c>
      <c r="D8" s="7" t="s">
        <v>59</v>
      </c>
      <c r="E8" s="7" t="s">
        <v>11</v>
      </c>
      <c r="F8" s="7" t="s">
        <v>59</v>
      </c>
      <c r="I8" s="5"/>
      <c r="J8" s="7" t="s">
        <v>11</v>
      </c>
      <c r="K8" s="7" t="s">
        <v>59</v>
      </c>
      <c r="L8" s="7" t="s">
        <v>11</v>
      </c>
      <c r="M8" s="7" t="s">
        <v>59</v>
      </c>
    </row>
    <row r="9" spans="1:13" ht="31.5" customHeight="1" x14ac:dyDescent="0.25">
      <c r="B9" s="3" t="s">
        <v>12</v>
      </c>
      <c r="C9" s="9">
        <v>1496</v>
      </c>
      <c r="D9" s="9">
        <v>1930</v>
      </c>
      <c r="E9" s="9">
        <v>2171</v>
      </c>
      <c r="F9" s="9">
        <v>3860</v>
      </c>
      <c r="I9" s="3" t="s">
        <v>12</v>
      </c>
      <c r="J9" s="9">
        <v>1496</v>
      </c>
      <c r="K9" s="9">
        <v>1930</v>
      </c>
      <c r="L9" s="9">
        <v>2171</v>
      </c>
      <c r="M9" s="9">
        <v>3860</v>
      </c>
    </row>
    <row r="10" spans="1:13" ht="31.5" customHeight="1" x14ac:dyDescent="0.25">
      <c r="B10" s="3" t="s">
        <v>13</v>
      </c>
      <c r="C10" s="10">
        <v>551</v>
      </c>
      <c r="D10" s="10">
        <v>551</v>
      </c>
      <c r="E10" s="10">
        <v>822</v>
      </c>
      <c r="F10" s="10">
        <v>822</v>
      </c>
      <c r="I10" s="3" t="s">
        <v>13</v>
      </c>
      <c r="J10" s="10">
        <v>551</v>
      </c>
      <c r="K10" s="10">
        <v>551</v>
      </c>
      <c r="L10" s="10">
        <v>822</v>
      </c>
      <c r="M10" s="10">
        <v>822</v>
      </c>
    </row>
    <row r="11" spans="1:13" ht="29.25" customHeight="1" x14ac:dyDescent="0.25">
      <c r="B11" s="3" t="s">
        <v>93</v>
      </c>
      <c r="C11" s="10">
        <v>6205</v>
      </c>
      <c r="D11" s="10">
        <v>6205</v>
      </c>
      <c r="E11" s="10">
        <v>12410</v>
      </c>
      <c r="F11" s="10">
        <v>12410</v>
      </c>
      <c r="I11" s="3" t="s">
        <v>93</v>
      </c>
      <c r="J11" s="10">
        <v>4198</v>
      </c>
      <c r="K11" s="10">
        <v>4198</v>
      </c>
      <c r="L11" s="10">
        <v>8396</v>
      </c>
      <c r="M11" s="10">
        <v>8396</v>
      </c>
    </row>
    <row r="12" spans="1:13" ht="30.75" customHeight="1" x14ac:dyDescent="0.25">
      <c r="B12" s="3" t="s">
        <v>15</v>
      </c>
      <c r="C12" s="10">
        <v>1250</v>
      </c>
      <c r="D12" s="10">
        <v>1250</v>
      </c>
      <c r="E12" s="10">
        <v>2500</v>
      </c>
      <c r="F12" s="10">
        <v>2500</v>
      </c>
      <c r="I12" s="3" t="s">
        <v>15</v>
      </c>
      <c r="J12" s="10">
        <v>1250</v>
      </c>
      <c r="K12" s="10">
        <v>1250</v>
      </c>
      <c r="L12" s="10">
        <v>2500</v>
      </c>
      <c r="M12" s="10">
        <v>2500</v>
      </c>
    </row>
    <row r="13" spans="1:13" ht="29.25" customHeight="1" x14ac:dyDescent="0.25">
      <c r="B13" s="3" t="s">
        <v>16</v>
      </c>
      <c r="C13" s="10">
        <v>965</v>
      </c>
      <c r="D13" s="10">
        <v>965</v>
      </c>
      <c r="E13" s="10">
        <v>1930</v>
      </c>
      <c r="F13" s="10">
        <v>1930</v>
      </c>
      <c r="I13" s="3" t="s">
        <v>16</v>
      </c>
      <c r="J13" s="10">
        <v>965</v>
      </c>
      <c r="K13" s="10">
        <v>965</v>
      </c>
      <c r="L13" s="10">
        <v>1930</v>
      </c>
      <c r="M13" s="10">
        <v>1930</v>
      </c>
    </row>
    <row r="14" spans="1:13" ht="30.75" customHeight="1" x14ac:dyDescent="0.25">
      <c r="B14" s="8" t="s">
        <v>17</v>
      </c>
      <c r="C14" s="11">
        <f>SUM(C9:C13)</f>
        <v>10467</v>
      </c>
      <c r="D14" s="11">
        <f>SUM(D9:D13)</f>
        <v>10901</v>
      </c>
      <c r="E14" s="11">
        <f>SUM(E9:E13)</f>
        <v>19833</v>
      </c>
      <c r="F14" s="11">
        <f>SUM(F9:F13)</f>
        <v>21522</v>
      </c>
      <c r="I14" s="8" t="s">
        <v>17</v>
      </c>
      <c r="J14" s="11">
        <f>SUM(J9:J13)</f>
        <v>8460</v>
      </c>
      <c r="K14" s="11">
        <f>SUM(K9:K13)</f>
        <v>8894</v>
      </c>
      <c r="L14" s="11">
        <f>SUM(L9:L13)</f>
        <v>15819</v>
      </c>
      <c r="M14" s="11">
        <f>SUM(M9:M13)</f>
        <v>17508</v>
      </c>
    </row>
    <row r="15" spans="1:13" ht="35.25" customHeight="1" x14ac:dyDescent="0.25">
      <c r="E15" s="18" t="s">
        <v>46</v>
      </c>
      <c r="L15" s="18" t="s">
        <v>46</v>
      </c>
    </row>
    <row r="16" spans="1:13" x14ac:dyDescent="0.25">
      <c r="A16" s="19"/>
      <c r="B16" s="57" t="s">
        <v>94</v>
      </c>
      <c r="C16" s="57"/>
      <c r="D16" s="57"/>
      <c r="E16" s="19"/>
      <c r="F16" s="19"/>
      <c r="I16" s="35" t="s">
        <v>99</v>
      </c>
      <c r="L16" s="19"/>
      <c r="M16" s="19"/>
    </row>
    <row r="17" spans="1:12" x14ac:dyDescent="0.25">
      <c r="A17" s="19"/>
      <c r="C17" s="19"/>
      <c r="D17" s="19"/>
      <c r="E17" s="19"/>
      <c r="J17" s="19"/>
      <c r="K17" s="19"/>
      <c r="L17" s="19"/>
    </row>
    <row r="19" spans="1:12" x14ac:dyDescent="0.25">
      <c r="A19" s="19"/>
      <c r="C19" s="19"/>
      <c r="D19" s="19"/>
      <c r="E19" s="19"/>
      <c r="J19" s="19"/>
      <c r="K19" s="19"/>
      <c r="L19" s="19"/>
    </row>
  </sheetData>
  <mergeCells count="7">
    <mergeCell ref="B16:D16"/>
    <mergeCell ref="C2:E2"/>
    <mergeCell ref="C3:E3"/>
    <mergeCell ref="J2:L2"/>
    <mergeCell ref="J3:L3"/>
    <mergeCell ref="C4:E4"/>
    <mergeCell ref="J4:L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6"/>
  <sheetViews>
    <sheetView showGridLines="0" workbookViewId="0">
      <selection activeCell="E24" sqref="E24"/>
    </sheetView>
  </sheetViews>
  <sheetFormatPr defaultRowHeight="15" x14ac:dyDescent="0.25"/>
  <cols>
    <col min="2" max="2" width="17.28515625" customWidth="1"/>
    <col min="3" max="4" width="17.140625" customWidth="1"/>
    <col min="5" max="5" width="20.28515625" customWidth="1"/>
    <col min="6" max="6" width="16.42578125" customWidth="1"/>
    <col min="9" max="9" width="17.28515625" customWidth="1"/>
    <col min="10" max="11" width="17.140625" customWidth="1"/>
    <col min="12" max="12" width="20.28515625" customWidth="1"/>
    <col min="13" max="13" width="16.42578125" customWidth="1"/>
  </cols>
  <sheetData>
    <row r="2" spans="1:13" ht="18.75" x14ac:dyDescent="0.25">
      <c r="C2" s="59" t="s">
        <v>18</v>
      </c>
      <c r="D2" s="59"/>
      <c r="E2" s="59"/>
      <c r="J2" s="59" t="s">
        <v>18</v>
      </c>
      <c r="K2" s="59"/>
      <c r="L2" s="59"/>
    </row>
    <row r="3" spans="1:13" x14ac:dyDescent="0.25">
      <c r="C3" s="63" t="s">
        <v>49</v>
      </c>
      <c r="D3" s="60"/>
      <c r="E3" s="60"/>
      <c r="J3" s="63" t="s">
        <v>49</v>
      </c>
      <c r="K3" s="60"/>
      <c r="L3" s="60"/>
    </row>
    <row r="4" spans="1:13" x14ac:dyDescent="0.25">
      <c r="C4" s="60" t="s">
        <v>90</v>
      </c>
      <c r="D4" s="60"/>
      <c r="E4" s="60"/>
      <c r="J4" s="60" t="s">
        <v>91</v>
      </c>
      <c r="K4" s="60"/>
      <c r="L4" s="60"/>
    </row>
    <row r="6" spans="1:13" x14ac:dyDescent="0.25">
      <c r="B6" s="4"/>
      <c r="C6" s="6" t="s">
        <v>7</v>
      </c>
      <c r="D6" s="6" t="s">
        <v>7</v>
      </c>
      <c r="E6" s="6" t="s">
        <v>8</v>
      </c>
      <c r="F6" s="6" t="s">
        <v>8</v>
      </c>
      <c r="I6" s="4"/>
      <c r="J6" s="6" t="s">
        <v>7</v>
      </c>
      <c r="K6" s="6" t="s">
        <v>7</v>
      </c>
      <c r="L6" s="6" t="s">
        <v>8</v>
      </c>
      <c r="M6" s="6" t="s">
        <v>8</v>
      </c>
    </row>
    <row r="7" spans="1:13" x14ac:dyDescent="0.25">
      <c r="B7" s="5"/>
      <c r="C7" s="7" t="s">
        <v>9</v>
      </c>
      <c r="D7" s="7" t="s">
        <v>9</v>
      </c>
      <c r="E7" s="7" t="s">
        <v>10</v>
      </c>
      <c r="F7" s="7" t="s">
        <v>10</v>
      </c>
      <c r="I7" s="5"/>
      <c r="J7" s="7" t="s">
        <v>9</v>
      </c>
      <c r="K7" s="7" t="s">
        <v>9</v>
      </c>
      <c r="L7" s="7" t="s">
        <v>10</v>
      </c>
      <c r="M7" s="7" t="s">
        <v>10</v>
      </c>
    </row>
    <row r="8" spans="1:13" x14ac:dyDescent="0.25">
      <c r="B8" s="5"/>
      <c r="C8" s="7" t="s">
        <v>11</v>
      </c>
      <c r="D8" s="7" t="s">
        <v>59</v>
      </c>
      <c r="E8" s="7" t="s">
        <v>11</v>
      </c>
      <c r="F8" s="7" t="s">
        <v>59</v>
      </c>
      <c r="I8" s="5"/>
      <c r="J8" s="7" t="s">
        <v>11</v>
      </c>
      <c r="K8" s="7" t="s">
        <v>59</v>
      </c>
      <c r="L8" s="7" t="s">
        <v>11</v>
      </c>
      <c r="M8" s="7" t="s">
        <v>59</v>
      </c>
    </row>
    <row r="9" spans="1:13" ht="31.5" customHeight="1" x14ac:dyDescent="0.25">
      <c r="B9" s="3" t="s">
        <v>12</v>
      </c>
      <c r="C9" s="9">
        <v>998</v>
      </c>
      <c r="D9" s="9">
        <v>1287</v>
      </c>
      <c r="E9" s="9">
        <v>1995</v>
      </c>
      <c r="F9" s="9">
        <v>2574</v>
      </c>
      <c r="I9" s="3" t="s">
        <v>12</v>
      </c>
      <c r="J9" s="9">
        <v>998</v>
      </c>
      <c r="K9" s="9">
        <v>1287</v>
      </c>
      <c r="L9" s="9">
        <v>1995</v>
      </c>
      <c r="M9" s="9">
        <v>2574</v>
      </c>
    </row>
    <row r="10" spans="1:13" ht="31.5" customHeight="1" x14ac:dyDescent="0.25">
      <c r="B10" s="3" t="s">
        <v>13</v>
      </c>
      <c r="C10" s="10">
        <v>368</v>
      </c>
      <c r="D10" s="10">
        <v>368</v>
      </c>
      <c r="E10" s="10">
        <v>735</v>
      </c>
      <c r="F10" s="10">
        <v>735</v>
      </c>
      <c r="I10" s="3" t="s">
        <v>13</v>
      </c>
      <c r="J10" s="10">
        <v>368</v>
      </c>
      <c r="K10" s="10">
        <v>368</v>
      </c>
      <c r="L10" s="10">
        <v>735</v>
      </c>
      <c r="M10" s="10">
        <v>735</v>
      </c>
    </row>
    <row r="11" spans="1:13" ht="29.25" customHeight="1" x14ac:dyDescent="0.25">
      <c r="B11" s="3" t="s">
        <v>93</v>
      </c>
      <c r="C11" s="10">
        <v>6205</v>
      </c>
      <c r="D11" s="10">
        <v>6205</v>
      </c>
      <c r="E11" s="10">
        <v>12410</v>
      </c>
      <c r="F11" s="10">
        <v>12410</v>
      </c>
      <c r="I11" s="3" t="s">
        <v>95</v>
      </c>
      <c r="J11" s="10">
        <v>4198</v>
      </c>
      <c r="K11" s="10">
        <v>4198</v>
      </c>
      <c r="L11" s="10">
        <v>8396</v>
      </c>
      <c r="M11" s="10">
        <v>8396</v>
      </c>
    </row>
    <row r="12" spans="1:13" ht="30.75" customHeight="1" x14ac:dyDescent="0.25">
      <c r="B12" s="3" t="s">
        <v>15</v>
      </c>
      <c r="C12" s="10">
        <v>1250</v>
      </c>
      <c r="D12" s="10">
        <v>1250</v>
      </c>
      <c r="E12" s="10">
        <v>2500</v>
      </c>
      <c r="F12" s="10">
        <v>2500</v>
      </c>
      <c r="I12" s="3" t="s">
        <v>15</v>
      </c>
      <c r="J12" s="10">
        <v>1250</v>
      </c>
      <c r="K12" s="10">
        <v>1250</v>
      </c>
      <c r="L12" s="10">
        <v>2500</v>
      </c>
      <c r="M12" s="10">
        <v>2500</v>
      </c>
    </row>
    <row r="13" spans="1:13" ht="29.25" customHeight="1" x14ac:dyDescent="0.25">
      <c r="B13" s="3" t="s">
        <v>16</v>
      </c>
      <c r="C13" s="10">
        <v>965</v>
      </c>
      <c r="D13" s="10">
        <v>965</v>
      </c>
      <c r="E13" s="10">
        <v>1930</v>
      </c>
      <c r="F13" s="10">
        <v>1930</v>
      </c>
      <c r="I13" s="3" t="s">
        <v>16</v>
      </c>
      <c r="J13" s="10">
        <v>965</v>
      </c>
      <c r="K13" s="10">
        <v>965</v>
      </c>
      <c r="L13" s="10">
        <v>1930</v>
      </c>
      <c r="M13" s="10">
        <v>1930</v>
      </c>
    </row>
    <row r="14" spans="1:13" ht="30.75" customHeight="1" x14ac:dyDescent="0.25">
      <c r="B14" s="8" t="s">
        <v>17</v>
      </c>
      <c r="C14" s="11">
        <f>SUM(C9:C13)</f>
        <v>9786</v>
      </c>
      <c r="D14" s="11">
        <f>SUM(D9:D13)</f>
        <v>10075</v>
      </c>
      <c r="E14" s="11">
        <f>SUM(E9:E13)</f>
        <v>19570</v>
      </c>
      <c r="F14" s="11">
        <f>SUM(F9:F13)</f>
        <v>20149</v>
      </c>
      <c r="I14" s="8" t="s">
        <v>17</v>
      </c>
      <c r="J14" s="11">
        <f>SUM(J9:J13)</f>
        <v>7779</v>
      </c>
      <c r="K14" s="11">
        <f>SUM(K9:K13)</f>
        <v>8068</v>
      </c>
      <c r="L14" s="11">
        <f>SUM(L9:L13)</f>
        <v>15556</v>
      </c>
      <c r="M14" s="11">
        <f>SUM(M9:M13)</f>
        <v>16135</v>
      </c>
    </row>
    <row r="15" spans="1:13" ht="35.25" customHeight="1" x14ac:dyDescent="0.25">
      <c r="C15" s="18"/>
      <c r="D15" s="18"/>
      <c r="E15" s="18" t="s">
        <v>46</v>
      </c>
      <c r="J15" s="18"/>
      <c r="K15" s="18"/>
      <c r="L15" s="18" t="s">
        <v>46</v>
      </c>
    </row>
    <row r="16" spans="1:13" x14ac:dyDescent="0.25">
      <c r="A16" s="19"/>
      <c r="B16" s="57" t="s">
        <v>94</v>
      </c>
      <c r="C16" s="57"/>
      <c r="D16" s="57"/>
      <c r="E16" s="19"/>
      <c r="F16" s="19"/>
      <c r="I16" s="35" t="s">
        <v>99</v>
      </c>
      <c r="L16" s="19"/>
      <c r="M16" s="19"/>
    </row>
  </sheetData>
  <mergeCells count="7">
    <mergeCell ref="B16:D16"/>
    <mergeCell ref="C2:E2"/>
    <mergeCell ref="C3:E3"/>
    <mergeCell ref="J2:L2"/>
    <mergeCell ref="J3:L3"/>
    <mergeCell ref="C4:E4"/>
    <mergeCell ref="J4:L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19"/>
  <sheetViews>
    <sheetView showGridLines="0" workbookViewId="0">
      <selection activeCell="N17" sqref="N17"/>
    </sheetView>
  </sheetViews>
  <sheetFormatPr defaultRowHeight="15" x14ac:dyDescent="0.25"/>
  <cols>
    <col min="2" max="2" width="17.28515625" customWidth="1"/>
    <col min="3" max="4" width="17.140625" customWidth="1"/>
    <col min="5" max="5" width="15.42578125" bestFit="1" customWidth="1"/>
    <col min="6" max="6" width="17" hidden="1" customWidth="1"/>
    <col min="7" max="7" width="17" customWidth="1"/>
  </cols>
  <sheetData>
    <row r="2" spans="1:8" ht="18.75" x14ac:dyDescent="0.25">
      <c r="C2" s="59" t="s">
        <v>18</v>
      </c>
      <c r="D2" s="59"/>
      <c r="E2" s="59"/>
    </row>
    <row r="3" spans="1:8" x14ac:dyDescent="0.25">
      <c r="C3" s="60" t="s">
        <v>103</v>
      </c>
      <c r="D3" s="60"/>
      <c r="E3" s="60"/>
    </row>
    <row r="5" spans="1:8" x14ac:dyDescent="0.25">
      <c r="B5" s="4"/>
      <c r="C5" s="6" t="s">
        <v>7</v>
      </c>
      <c r="D5" s="6" t="s">
        <v>7</v>
      </c>
      <c r="E5" s="6" t="s">
        <v>8</v>
      </c>
      <c r="F5" s="4"/>
      <c r="G5" s="6" t="s">
        <v>8</v>
      </c>
    </row>
    <row r="6" spans="1:8" x14ac:dyDescent="0.25">
      <c r="B6" s="5"/>
      <c r="C6" s="7" t="s">
        <v>9</v>
      </c>
      <c r="D6" s="7" t="s">
        <v>9</v>
      </c>
      <c r="E6" s="7" t="s">
        <v>10</v>
      </c>
      <c r="F6" s="5"/>
      <c r="G6" s="7" t="s">
        <v>9</v>
      </c>
    </row>
    <row r="7" spans="1:8" x14ac:dyDescent="0.25">
      <c r="B7" s="5"/>
      <c r="C7" s="7" t="s">
        <v>11</v>
      </c>
      <c r="D7" s="7" t="s">
        <v>59</v>
      </c>
      <c r="E7" s="7" t="s">
        <v>11</v>
      </c>
      <c r="F7" s="5"/>
      <c r="G7" s="7" t="s">
        <v>59</v>
      </c>
    </row>
    <row r="8" spans="1:8" ht="31.5" customHeight="1" x14ac:dyDescent="0.25">
      <c r="B8" s="3" t="s">
        <v>12</v>
      </c>
      <c r="C8" s="9">
        <v>499</v>
      </c>
      <c r="D8" s="9">
        <v>644</v>
      </c>
      <c r="E8" s="9">
        <v>965</v>
      </c>
      <c r="F8" s="9"/>
      <c r="G8" s="9">
        <v>1187</v>
      </c>
    </row>
    <row r="9" spans="1:8" ht="31.5" customHeight="1" x14ac:dyDescent="0.25">
      <c r="B9" s="3" t="s">
        <v>13</v>
      </c>
      <c r="C9" s="10">
        <v>184</v>
      </c>
      <c r="D9" s="10">
        <v>184</v>
      </c>
      <c r="E9" s="10">
        <v>368</v>
      </c>
      <c r="F9" s="10"/>
      <c r="G9" s="10">
        <v>368</v>
      </c>
    </row>
    <row r="10" spans="1:8" ht="29.25" customHeight="1" x14ac:dyDescent="0.25">
      <c r="B10" s="3" t="s">
        <v>92</v>
      </c>
      <c r="C10" s="10">
        <v>0</v>
      </c>
      <c r="D10" s="10">
        <v>0</v>
      </c>
      <c r="E10" s="10">
        <v>0</v>
      </c>
      <c r="F10" s="10"/>
      <c r="G10" s="10">
        <v>0</v>
      </c>
    </row>
    <row r="11" spans="1:8" ht="30.75" customHeight="1" x14ac:dyDescent="0.25">
      <c r="B11" s="3" t="s">
        <v>15</v>
      </c>
      <c r="C11" s="10">
        <v>0</v>
      </c>
      <c r="D11" s="10">
        <v>0</v>
      </c>
      <c r="E11" s="10">
        <v>0</v>
      </c>
      <c r="F11" s="10"/>
      <c r="G11" s="10">
        <v>0</v>
      </c>
    </row>
    <row r="12" spans="1:8" ht="29.25" customHeight="1" x14ac:dyDescent="0.25">
      <c r="B12" s="3" t="s">
        <v>16</v>
      </c>
      <c r="C12" s="10">
        <v>965</v>
      </c>
      <c r="D12" s="10">
        <v>965</v>
      </c>
      <c r="E12" s="10">
        <v>1930</v>
      </c>
      <c r="F12" s="10"/>
      <c r="G12" s="10">
        <v>1930</v>
      </c>
    </row>
    <row r="13" spans="1:8" ht="30.75" customHeight="1" x14ac:dyDescent="0.25">
      <c r="B13" s="8" t="s">
        <v>17</v>
      </c>
      <c r="C13" s="11">
        <f>SUM(C8:C12)</f>
        <v>1648</v>
      </c>
      <c r="D13" s="11">
        <f>SUM(D8:D12)</f>
        <v>1793</v>
      </c>
      <c r="E13" s="11">
        <f>SUM(E8:E12)</f>
        <v>3263</v>
      </c>
      <c r="F13" s="11"/>
      <c r="G13" s="11">
        <f>SUM(G8:G12)</f>
        <v>3485</v>
      </c>
    </row>
    <row r="14" spans="1:8" ht="35.25" customHeight="1" x14ac:dyDescent="0.25">
      <c r="E14" s="18"/>
      <c r="F14" s="3"/>
    </row>
    <row r="15" spans="1:8" x14ac:dyDescent="0.25">
      <c r="A15" s="19"/>
      <c r="B15" s="19"/>
      <c r="C15" s="19"/>
      <c r="D15" s="19"/>
      <c r="E15" s="19"/>
      <c r="H15" s="19"/>
    </row>
    <row r="17" spans="1:5" x14ac:dyDescent="0.25">
      <c r="A17" s="19"/>
      <c r="C17" s="19"/>
      <c r="D17" s="19"/>
      <c r="E17" s="19"/>
    </row>
    <row r="19" spans="1:5" x14ac:dyDescent="0.25">
      <c r="A19" s="19"/>
      <c r="C19" s="19"/>
      <c r="D19" s="19"/>
      <c r="E19" s="19"/>
    </row>
  </sheetData>
  <mergeCells count="2">
    <mergeCell ref="C2:E2"/>
    <mergeCell ref="C3:E3"/>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L19"/>
  <sheetViews>
    <sheetView workbookViewId="0">
      <selection activeCell="M28" sqref="M28"/>
    </sheetView>
  </sheetViews>
  <sheetFormatPr defaultRowHeight="15" x14ac:dyDescent="0.25"/>
  <cols>
    <col min="2" max="2" width="17.28515625" customWidth="1"/>
    <col min="3" max="4" width="20.28515625" customWidth="1"/>
    <col min="6" max="6" width="21.7109375" customWidth="1"/>
  </cols>
  <sheetData>
    <row r="2" spans="1:12" ht="18.75" x14ac:dyDescent="0.25">
      <c r="C2" s="21" t="s">
        <v>20</v>
      </c>
      <c r="D2" s="21"/>
    </row>
    <row r="5" spans="1:12" ht="36" customHeight="1" x14ac:dyDescent="0.25">
      <c r="B5" s="3"/>
      <c r="C5" s="22" t="s">
        <v>60</v>
      </c>
      <c r="D5" s="22" t="s">
        <v>61</v>
      </c>
      <c r="F5" s="64" t="s">
        <v>52</v>
      </c>
      <c r="G5" s="64"/>
      <c r="H5" s="64"/>
      <c r="I5" s="64"/>
      <c r="J5" s="64"/>
      <c r="K5" s="64"/>
      <c r="L5" s="64"/>
    </row>
    <row r="6" spans="1:12" x14ac:dyDescent="0.25">
      <c r="B6" s="3" t="s">
        <v>12</v>
      </c>
      <c r="C6" s="9">
        <v>1197</v>
      </c>
      <c r="D6" s="9">
        <v>1544</v>
      </c>
      <c r="F6" s="64"/>
      <c r="G6" s="64"/>
      <c r="H6" s="64"/>
      <c r="I6" s="64"/>
      <c r="J6" s="64"/>
      <c r="K6" s="64"/>
      <c r="L6" s="64"/>
    </row>
    <row r="7" spans="1:12" x14ac:dyDescent="0.25">
      <c r="B7" s="3" t="s">
        <v>13</v>
      </c>
      <c r="C7" s="10">
        <v>735</v>
      </c>
      <c r="D7" s="10">
        <v>735</v>
      </c>
      <c r="F7" s="64"/>
      <c r="G7" s="64"/>
      <c r="H7" s="64"/>
      <c r="I7" s="64"/>
      <c r="J7" s="64"/>
      <c r="K7" s="64"/>
      <c r="L7" s="64"/>
    </row>
    <row r="8" spans="1:12" ht="31.5" customHeight="1" x14ac:dyDescent="0.25">
      <c r="B8" s="3" t="s">
        <v>92</v>
      </c>
      <c r="C8" s="10">
        <v>3723</v>
      </c>
      <c r="D8" s="10">
        <v>3723</v>
      </c>
      <c r="F8" s="65" t="s">
        <v>53</v>
      </c>
      <c r="G8" s="66"/>
    </row>
    <row r="9" spans="1:12" ht="31.5" customHeight="1" x14ac:dyDescent="0.25">
      <c r="B9" s="3" t="s">
        <v>15</v>
      </c>
      <c r="C9" s="10">
        <v>750</v>
      </c>
      <c r="D9" s="10">
        <v>750</v>
      </c>
      <c r="F9" s="3" t="s">
        <v>92</v>
      </c>
      <c r="G9" s="10">
        <v>414</v>
      </c>
    </row>
    <row r="10" spans="1:12" ht="29.25" customHeight="1" x14ac:dyDescent="0.25">
      <c r="B10" s="3" t="s">
        <v>16</v>
      </c>
      <c r="C10" s="10">
        <v>579</v>
      </c>
      <c r="D10" s="10">
        <v>579</v>
      </c>
      <c r="F10" s="3" t="s">
        <v>15</v>
      </c>
      <c r="G10" s="10">
        <v>83</v>
      </c>
    </row>
    <row r="11" spans="1:12" ht="30.75" customHeight="1" x14ac:dyDescent="0.25">
      <c r="B11" s="8" t="s">
        <v>17</v>
      </c>
      <c r="C11" s="11">
        <f>SUM(C6:C10)</f>
        <v>6984</v>
      </c>
      <c r="D11" s="11">
        <f>SUM(D6:D10)</f>
        <v>7331</v>
      </c>
      <c r="F11" s="3" t="s">
        <v>16</v>
      </c>
      <c r="G11" s="10">
        <v>64</v>
      </c>
    </row>
    <row r="12" spans="1:12" ht="29.25" customHeight="1" x14ac:dyDescent="0.25">
      <c r="C12" s="18"/>
      <c r="D12" s="18"/>
    </row>
    <row r="13" spans="1:12" ht="30.75" customHeight="1" x14ac:dyDescent="0.25">
      <c r="B13" s="19"/>
      <c r="C13" s="19"/>
      <c r="D13" s="19"/>
    </row>
    <row r="14" spans="1:12" ht="35.25" customHeight="1" x14ac:dyDescent="0.25"/>
    <row r="15" spans="1:12" x14ac:dyDescent="0.25">
      <c r="A15" s="19"/>
      <c r="C15" s="19"/>
      <c r="D15" s="19"/>
      <c r="E15" s="19"/>
    </row>
    <row r="17" spans="1:4" x14ac:dyDescent="0.25">
      <c r="A17" s="19"/>
      <c r="C17" s="19"/>
      <c r="D17" s="19"/>
    </row>
    <row r="19" spans="1:4" x14ac:dyDescent="0.25">
      <c r="A19" s="19"/>
    </row>
  </sheetData>
  <mergeCells count="2">
    <mergeCell ref="F5:L7"/>
    <mergeCell ref="F8:G8"/>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N17"/>
  <sheetViews>
    <sheetView showGridLines="0" workbookViewId="0">
      <selection activeCell="L21" sqref="L21"/>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 min="10" max="10" width="21" customWidth="1"/>
    <col min="11" max="11" width="20.42578125" customWidth="1"/>
    <col min="12" max="12" width="20.140625" customWidth="1"/>
    <col min="13" max="13" width="23.140625" customWidth="1"/>
    <col min="14" max="14" width="22.85546875" customWidth="1"/>
  </cols>
  <sheetData>
    <row r="2" spans="1:14" ht="18.75" x14ac:dyDescent="0.25">
      <c r="C2" s="59" t="s">
        <v>50</v>
      </c>
      <c r="D2" s="59"/>
      <c r="E2" s="59"/>
      <c r="K2" s="59" t="s">
        <v>50</v>
      </c>
      <c r="L2" s="59"/>
      <c r="M2" s="59"/>
    </row>
    <row r="3" spans="1:14" x14ac:dyDescent="0.25">
      <c r="D3" s="13" t="s">
        <v>11</v>
      </c>
      <c r="L3" s="13" t="s">
        <v>11</v>
      </c>
    </row>
    <row r="4" spans="1:14" x14ac:dyDescent="0.25">
      <c r="C4" s="60" t="s">
        <v>90</v>
      </c>
      <c r="D4" s="60"/>
      <c r="E4" s="60"/>
      <c r="K4" s="60" t="s">
        <v>91</v>
      </c>
      <c r="L4" s="60"/>
      <c r="M4" s="60"/>
    </row>
    <row r="6" spans="1:14" x14ac:dyDescent="0.25">
      <c r="B6" s="4"/>
      <c r="C6" s="6"/>
      <c r="D6" s="6"/>
      <c r="E6" s="6"/>
      <c r="F6" s="6"/>
      <c r="G6" s="4"/>
      <c r="J6" s="4"/>
      <c r="K6" s="6"/>
      <c r="L6" s="6"/>
      <c r="M6" s="6"/>
      <c r="N6" s="6"/>
    </row>
    <row r="7" spans="1:14" x14ac:dyDescent="0.25">
      <c r="B7" s="5"/>
      <c r="C7" s="7" t="s">
        <v>21</v>
      </c>
      <c r="D7" s="7" t="s">
        <v>22</v>
      </c>
      <c r="E7" s="7" t="s">
        <v>23</v>
      </c>
      <c r="F7" s="7" t="s">
        <v>24</v>
      </c>
      <c r="G7" s="5"/>
      <c r="J7" s="5"/>
      <c r="K7" s="7" t="s">
        <v>21</v>
      </c>
      <c r="L7" s="7" t="s">
        <v>22</v>
      </c>
      <c r="M7" s="7" t="s">
        <v>23</v>
      </c>
      <c r="N7" s="7" t="s">
        <v>24</v>
      </c>
    </row>
    <row r="8" spans="1:14" x14ac:dyDescent="0.25">
      <c r="B8" s="5"/>
      <c r="C8" s="7"/>
      <c r="D8" s="7"/>
      <c r="E8" s="7"/>
      <c r="F8" s="7"/>
      <c r="G8" s="5"/>
      <c r="J8" s="5"/>
      <c r="K8" s="7"/>
      <c r="L8" s="7"/>
      <c r="M8" s="7"/>
      <c r="N8" s="7"/>
    </row>
    <row r="9" spans="1:14" ht="31.5" customHeight="1" x14ac:dyDescent="0.25">
      <c r="B9" s="3" t="s">
        <v>12</v>
      </c>
      <c r="C9" s="9">
        <v>2027</v>
      </c>
      <c r="D9" s="9">
        <v>2542</v>
      </c>
      <c r="E9" s="9">
        <v>2630</v>
      </c>
      <c r="F9" s="9">
        <v>3539</v>
      </c>
      <c r="G9" s="3"/>
      <c r="J9" s="3" t="s">
        <v>12</v>
      </c>
      <c r="K9" s="9">
        <v>798</v>
      </c>
      <c r="L9" s="9">
        <v>2542</v>
      </c>
      <c r="M9" s="9">
        <v>2630</v>
      </c>
      <c r="N9" s="9">
        <v>3539</v>
      </c>
    </row>
    <row r="10" spans="1:14" ht="31.5" customHeight="1" x14ac:dyDescent="0.25">
      <c r="B10" s="3" t="s">
        <v>13</v>
      </c>
      <c r="C10" s="9">
        <v>368</v>
      </c>
      <c r="D10" s="9">
        <v>735</v>
      </c>
      <c r="E10" s="9">
        <v>1103</v>
      </c>
      <c r="F10" s="10">
        <v>1470</v>
      </c>
      <c r="G10" s="3"/>
      <c r="J10" s="3" t="s">
        <v>13</v>
      </c>
      <c r="K10" s="9">
        <v>368</v>
      </c>
      <c r="L10" s="9">
        <v>735</v>
      </c>
      <c r="M10" s="9">
        <v>1103</v>
      </c>
      <c r="N10" s="10">
        <v>1470</v>
      </c>
    </row>
    <row r="11" spans="1:14" ht="29.25" customHeight="1" x14ac:dyDescent="0.25">
      <c r="B11" s="3" t="s">
        <v>92</v>
      </c>
      <c r="C11" s="10">
        <v>0</v>
      </c>
      <c r="D11" s="10">
        <v>9928</v>
      </c>
      <c r="E11" s="10">
        <v>9928</v>
      </c>
      <c r="F11" s="10">
        <v>9928</v>
      </c>
      <c r="G11" s="3"/>
      <c r="J11" s="3" t="s">
        <v>92</v>
      </c>
      <c r="K11" s="10">
        <v>0</v>
      </c>
      <c r="L11" s="10">
        <v>7921</v>
      </c>
      <c r="M11" s="10">
        <v>7921</v>
      </c>
      <c r="N11" s="10">
        <v>7921</v>
      </c>
    </row>
    <row r="12" spans="1:14" ht="30.75" customHeight="1" x14ac:dyDescent="0.25">
      <c r="B12" s="3" t="s">
        <v>15</v>
      </c>
      <c r="C12" s="10">
        <v>0</v>
      </c>
      <c r="D12" s="10">
        <v>2000</v>
      </c>
      <c r="E12" s="10">
        <v>2000</v>
      </c>
      <c r="F12" s="10">
        <v>2000</v>
      </c>
      <c r="G12" s="3"/>
      <c r="J12" s="3" t="s">
        <v>15</v>
      </c>
      <c r="K12" s="10">
        <v>0</v>
      </c>
      <c r="L12" s="10">
        <v>2000</v>
      </c>
      <c r="M12" s="10">
        <v>2000</v>
      </c>
      <c r="N12" s="10">
        <v>2000</v>
      </c>
    </row>
    <row r="13" spans="1:14" ht="29.25" customHeight="1" x14ac:dyDescent="0.25">
      <c r="B13" s="3" t="s">
        <v>16</v>
      </c>
      <c r="C13" s="10">
        <v>1544</v>
      </c>
      <c r="D13" s="10">
        <v>1544</v>
      </c>
      <c r="E13" s="10">
        <v>1544</v>
      </c>
      <c r="F13" s="10">
        <v>1544</v>
      </c>
      <c r="G13" s="3"/>
      <c r="J13" s="3" t="s">
        <v>16</v>
      </c>
      <c r="K13" s="10">
        <v>1544</v>
      </c>
      <c r="L13" s="10">
        <v>1544</v>
      </c>
      <c r="M13" s="10">
        <v>1544</v>
      </c>
      <c r="N13" s="10">
        <v>1544</v>
      </c>
    </row>
    <row r="14" spans="1:14" ht="30.75" customHeight="1" x14ac:dyDescent="0.25">
      <c r="B14" s="8" t="s">
        <v>17</v>
      </c>
      <c r="C14" s="11">
        <f>SUM(C9:C13)</f>
        <v>3939</v>
      </c>
      <c r="D14" s="11">
        <f>SUM(D9:D13)</f>
        <v>16749</v>
      </c>
      <c r="E14" s="11">
        <f>SUM(E9:E13)</f>
        <v>17205</v>
      </c>
      <c r="F14" s="11">
        <f>SUM(F9:F13)</f>
        <v>18481</v>
      </c>
      <c r="G14" s="3"/>
      <c r="J14" s="8" t="s">
        <v>17</v>
      </c>
      <c r="K14" s="11">
        <f>SUM(K9:K13)</f>
        <v>2710</v>
      </c>
      <c r="L14" s="11">
        <f>SUM(L9:L13)</f>
        <v>14742</v>
      </c>
      <c r="M14" s="11">
        <f>SUM(M9:M13)</f>
        <v>15198</v>
      </c>
      <c r="N14" s="11">
        <f>SUM(N9:N13)</f>
        <v>16474</v>
      </c>
    </row>
    <row r="15" spans="1:14" ht="12" customHeight="1" x14ac:dyDescent="0.25">
      <c r="B15" s="67" t="s">
        <v>54</v>
      </c>
      <c r="C15" s="67"/>
      <c r="D15" s="67"/>
      <c r="E15" s="67"/>
      <c r="F15" s="67"/>
      <c r="G15" s="3"/>
      <c r="J15" s="67" t="s">
        <v>54</v>
      </c>
      <c r="K15" s="67"/>
      <c r="L15" s="67"/>
      <c r="M15" s="67"/>
      <c r="N15" s="67"/>
    </row>
    <row r="16" spans="1:14" x14ac:dyDescent="0.25">
      <c r="A16" s="19"/>
      <c r="C16" s="19"/>
      <c r="E16" s="19"/>
      <c r="H16" s="19"/>
    </row>
    <row r="17" spans="2:2" x14ac:dyDescent="0.25">
      <c r="B17" s="19"/>
    </row>
  </sheetData>
  <mergeCells count="6">
    <mergeCell ref="C2:E2"/>
    <mergeCell ref="B15:F15"/>
    <mergeCell ref="C4:E4"/>
    <mergeCell ref="K2:M2"/>
    <mergeCell ref="K4:M4"/>
    <mergeCell ref="J15:N15"/>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7"/>
  <sheetViews>
    <sheetView workbookViewId="0">
      <selection activeCell="M23" sqref="M23"/>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 min="11" max="11" width="17.7109375" bestFit="1" customWidth="1"/>
    <col min="12" max="12" width="13" customWidth="1"/>
    <col min="13" max="13" width="22.85546875" customWidth="1"/>
    <col min="14" max="14" width="20.28515625" customWidth="1"/>
    <col min="15" max="15" width="20" customWidth="1"/>
  </cols>
  <sheetData>
    <row r="1" spans="1:15" ht="18.75" x14ac:dyDescent="0.25">
      <c r="L1" s="59" t="s">
        <v>50</v>
      </c>
      <c r="M1" s="59"/>
      <c r="N1" s="59"/>
    </row>
    <row r="2" spans="1:15" ht="18.75" x14ac:dyDescent="0.25">
      <c r="C2" s="59" t="s">
        <v>50</v>
      </c>
      <c r="D2" s="59"/>
      <c r="E2" s="59"/>
      <c r="M2" s="13" t="s">
        <v>104</v>
      </c>
    </row>
    <row r="3" spans="1:15" x14ac:dyDescent="0.25">
      <c r="D3" s="13" t="s">
        <v>104</v>
      </c>
      <c r="L3" s="60" t="s">
        <v>91</v>
      </c>
      <c r="M3" s="60"/>
      <c r="N3" s="60"/>
    </row>
    <row r="4" spans="1:15" x14ac:dyDescent="0.25">
      <c r="C4" s="60" t="s">
        <v>90</v>
      </c>
      <c r="D4" s="60"/>
      <c r="E4" s="60"/>
    </row>
    <row r="6" spans="1:15" x14ac:dyDescent="0.25">
      <c r="B6" s="4"/>
      <c r="C6" s="6"/>
      <c r="D6" s="6"/>
      <c r="E6" s="6"/>
      <c r="F6" s="6"/>
      <c r="G6" s="4"/>
      <c r="K6" s="4"/>
      <c r="L6" s="6"/>
      <c r="M6" s="6"/>
      <c r="N6" s="6"/>
      <c r="O6" s="6"/>
    </row>
    <row r="7" spans="1:15" x14ac:dyDescent="0.25">
      <c r="B7" s="5"/>
      <c r="C7" s="7" t="s">
        <v>21</v>
      </c>
      <c r="D7" s="7" t="s">
        <v>22</v>
      </c>
      <c r="E7" s="7" t="s">
        <v>23</v>
      </c>
      <c r="F7" s="7" t="s">
        <v>24</v>
      </c>
      <c r="G7" s="5"/>
      <c r="K7" s="5"/>
      <c r="L7" s="7" t="s">
        <v>21</v>
      </c>
      <c r="M7" s="7" t="s">
        <v>22</v>
      </c>
      <c r="N7" s="7" t="s">
        <v>23</v>
      </c>
      <c r="O7" s="7" t="s">
        <v>24</v>
      </c>
    </row>
    <row r="8" spans="1:15" x14ac:dyDescent="0.25">
      <c r="B8" s="5"/>
      <c r="C8" s="7"/>
      <c r="D8" s="7"/>
      <c r="E8" s="7"/>
      <c r="F8" s="7"/>
      <c r="G8" s="5"/>
      <c r="K8" s="5"/>
      <c r="L8" s="7"/>
      <c r="M8" s="7"/>
      <c r="N8" s="7"/>
      <c r="O8" s="7"/>
    </row>
    <row r="9" spans="1:15" ht="31.5" customHeight="1" x14ac:dyDescent="0.25">
      <c r="B9" s="3" t="s">
        <v>12</v>
      </c>
      <c r="C9" s="9">
        <v>2188</v>
      </c>
      <c r="D9" s="9">
        <v>2831</v>
      </c>
      <c r="E9" s="9">
        <v>3474</v>
      </c>
      <c r="F9" s="9">
        <v>4118</v>
      </c>
      <c r="G9" s="3"/>
      <c r="K9" s="3" t="s">
        <v>12</v>
      </c>
      <c r="L9" s="9">
        <v>2188</v>
      </c>
      <c r="M9" s="9">
        <v>2831</v>
      </c>
      <c r="N9" s="9">
        <v>3474</v>
      </c>
      <c r="O9" s="9">
        <v>4118</v>
      </c>
    </row>
    <row r="10" spans="1:15" ht="31.5" customHeight="1" x14ac:dyDescent="0.25">
      <c r="B10" s="3" t="s">
        <v>13</v>
      </c>
      <c r="C10" s="9">
        <v>368</v>
      </c>
      <c r="D10" s="9">
        <v>735</v>
      </c>
      <c r="E10" s="9">
        <v>1103</v>
      </c>
      <c r="F10" s="10">
        <v>1470</v>
      </c>
      <c r="G10" s="3"/>
      <c r="K10" s="3" t="s">
        <v>13</v>
      </c>
      <c r="L10" s="9">
        <v>368</v>
      </c>
      <c r="M10" s="9">
        <v>735</v>
      </c>
      <c r="N10" s="9">
        <v>1103</v>
      </c>
      <c r="O10" s="10">
        <v>1470</v>
      </c>
    </row>
    <row r="11" spans="1:15" ht="29.25" customHeight="1" x14ac:dyDescent="0.25">
      <c r="B11" s="3" t="s">
        <v>92</v>
      </c>
      <c r="C11" s="10">
        <v>0</v>
      </c>
      <c r="D11" s="10">
        <v>9928</v>
      </c>
      <c r="E11" s="10">
        <v>9928</v>
      </c>
      <c r="F11" s="10">
        <v>9928</v>
      </c>
      <c r="G11" s="3"/>
      <c r="K11" s="3" t="s">
        <v>92</v>
      </c>
      <c r="L11" s="10">
        <v>0</v>
      </c>
      <c r="M11" s="10">
        <v>7921</v>
      </c>
      <c r="N11" s="10">
        <v>7921</v>
      </c>
      <c r="O11" s="10">
        <v>7921</v>
      </c>
    </row>
    <row r="12" spans="1:15" ht="30.75" customHeight="1" x14ac:dyDescent="0.25">
      <c r="B12" s="3" t="s">
        <v>15</v>
      </c>
      <c r="C12" s="10">
        <v>0</v>
      </c>
      <c r="D12" s="10">
        <v>2000</v>
      </c>
      <c r="E12" s="10">
        <v>2000</v>
      </c>
      <c r="F12" s="10">
        <v>2000</v>
      </c>
      <c r="G12" s="3"/>
      <c r="K12" s="3" t="s">
        <v>15</v>
      </c>
      <c r="L12" s="10">
        <v>0</v>
      </c>
      <c r="M12" s="10">
        <v>2000</v>
      </c>
      <c r="N12" s="10">
        <v>2000</v>
      </c>
      <c r="O12" s="10">
        <v>2000</v>
      </c>
    </row>
    <row r="13" spans="1:15" ht="29.25" customHeight="1" x14ac:dyDescent="0.25">
      <c r="B13" s="3" t="s">
        <v>16</v>
      </c>
      <c r="C13" s="10">
        <v>1544</v>
      </c>
      <c r="D13" s="10">
        <v>1544</v>
      </c>
      <c r="E13" s="10">
        <v>1544</v>
      </c>
      <c r="F13" s="10">
        <v>1544</v>
      </c>
      <c r="G13" s="3"/>
      <c r="K13" s="3" t="s">
        <v>16</v>
      </c>
      <c r="L13" s="10">
        <v>1544</v>
      </c>
      <c r="M13" s="10">
        <v>1544</v>
      </c>
      <c r="N13" s="10">
        <v>1544</v>
      </c>
      <c r="O13" s="10">
        <v>1544</v>
      </c>
    </row>
    <row r="14" spans="1:15" ht="30.75" customHeight="1" x14ac:dyDescent="0.25">
      <c r="B14" s="8" t="s">
        <v>17</v>
      </c>
      <c r="C14" s="11">
        <f>SUM(C9:C13)</f>
        <v>4100</v>
      </c>
      <c r="D14" s="11">
        <f>SUM(D9:D13)</f>
        <v>17038</v>
      </c>
      <c r="E14" s="11">
        <f>SUM(E9:E13)</f>
        <v>18049</v>
      </c>
      <c r="F14" s="11">
        <f>SUM(F9:F13)</f>
        <v>19060</v>
      </c>
      <c r="G14" s="3"/>
      <c r="K14" s="8" t="s">
        <v>17</v>
      </c>
      <c r="L14" s="11">
        <f>SUM(L9:L13)</f>
        <v>4100</v>
      </c>
      <c r="M14" s="11">
        <f>SUM(M9:M13)</f>
        <v>15031</v>
      </c>
      <c r="N14" s="11">
        <f>SUM(N9:N13)</f>
        <v>16042</v>
      </c>
      <c r="O14" s="11">
        <f>SUM(O9:O13)</f>
        <v>17053</v>
      </c>
    </row>
    <row r="15" spans="1:15" ht="12" customHeight="1" x14ac:dyDescent="0.25">
      <c r="B15" s="67" t="s">
        <v>54</v>
      </c>
      <c r="C15" s="67"/>
      <c r="D15" s="67"/>
      <c r="E15" s="67"/>
      <c r="F15" s="67"/>
      <c r="G15" s="3"/>
      <c r="K15" s="3" t="s">
        <v>54</v>
      </c>
      <c r="L15" s="3"/>
      <c r="M15" s="3"/>
      <c r="N15" s="3"/>
      <c r="O15" s="3"/>
    </row>
    <row r="16" spans="1:15" x14ac:dyDescent="0.25">
      <c r="A16" s="19"/>
      <c r="C16" s="19"/>
      <c r="E16" s="19"/>
      <c r="H16" s="19"/>
    </row>
    <row r="17" spans="2:2" x14ac:dyDescent="0.25">
      <c r="B17" s="19"/>
    </row>
  </sheetData>
  <mergeCells count="5">
    <mergeCell ref="L1:N1"/>
    <mergeCell ref="L3:N3"/>
    <mergeCell ref="C2:E2"/>
    <mergeCell ref="C4:E4"/>
    <mergeCell ref="B15:F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29"/>
  <sheetViews>
    <sheetView showGridLines="0" workbookViewId="0">
      <selection activeCell="C9" sqref="C9"/>
    </sheetView>
  </sheetViews>
  <sheetFormatPr defaultRowHeight="15" x14ac:dyDescent="0.25"/>
  <cols>
    <col min="2" max="2" width="17.28515625" customWidth="1"/>
    <col min="3" max="3" width="17.140625" customWidth="1"/>
    <col min="4" max="4" width="19.7109375" customWidth="1"/>
    <col min="5" max="5" width="20.28515625" customWidth="1"/>
    <col min="6" max="6" width="22.140625" customWidth="1"/>
    <col min="7" max="7" width="17" hidden="1" customWidth="1"/>
    <col min="10" max="10" width="22.28515625" customWidth="1"/>
    <col min="12" max="12" width="20.7109375" customWidth="1"/>
    <col min="13" max="13" width="27.42578125" customWidth="1"/>
    <col min="14" max="14" width="21.140625" customWidth="1"/>
  </cols>
  <sheetData>
    <row r="2" spans="1:14" ht="18.75" x14ac:dyDescent="0.25">
      <c r="C2" s="59" t="s">
        <v>51</v>
      </c>
      <c r="D2" s="59"/>
      <c r="E2" s="59"/>
      <c r="K2" s="59" t="s">
        <v>51</v>
      </c>
      <c r="L2" s="59"/>
      <c r="M2" s="59"/>
    </row>
    <row r="3" spans="1:14" x14ac:dyDescent="0.25">
      <c r="D3" s="13" t="s">
        <v>11</v>
      </c>
      <c r="J3" s="63" t="s">
        <v>11</v>
      </c>
      <c r="K3" s="63"/>
      <c r="L3" s="63"/>
      <c r="M3" s="63"/>
      <c r="N3" s="63"/>
    </row>
    <row r="4" spans="1:14" x14ac:dyDescent="0.25">
      <c r="B4" s="60" t="s">
        <v>90</v>
      </c>
      <c r="C4" s="60"/>
      <c r="D4" s="60"/>
      <c r="E4" s="60"/>
      <c r="F4" s="60"/>
      <c r="J4" s="60" t="s">
        <v>100</v>
      </c>
      <c r="K4" s="60"/>
      <c r="L4" s="60"/>
      <c r="M4" s="60"/>
      <c r="N4" s="60"/>
    </row>
    <row r="6" spans="1:14" x14ac:dyDescent="0.25">
      <c r="B6" s="4"/>
      <c r="C6" s="6"/>
      <c r="D6" s="6"/>
      <c r="E6" s="6"/>
      <c r="F6" s="6"/>
      <c r="G6" s="4"/>
      <c r="J6" s="4"/>
      <c r="K6" s="6"/>
      <c r="L6" s="6"/>
      <c r="M6" s="6"/>
      <c r="N6" s="6"/>
    </row>
    <row r="7" spans="1:14" x14ac:dyDescent="0.25">
      <c r="B7" s="5"/>
      <c r="C7" s="7" t="s">
        <v>21</v>
      </c>
      <c r="D7" s="7" t="s">
        <v>22</v>
      </c>
      <c r="E7" s="7" t="s">
        <v>23</v>
      </c>
      <c r="F7" s="7" t="s">
        <v>24</v>
      </c>
      <c r="G7" s="5"/>
      <c r="J7" s="5"/>
      <c r="K7" s="7" t="s">
        <v>21</v>
      </c>
      <c r="L7" s="7" t="s">
        <v>22</v>
      </c>
      <c r="M7" s="7" t="s">
        <v>23</v>
      </c>
      <c r="N7" s="7" t="s">
        <v>24</v>
      </c>
    </row>
    <row r="8" spans="1:14" x14ac:dyDescent="0.25">
      <c r="B8" s="5"/>
      <c r="C8" s="7"/>
      <c r="D8" s="7"/>
      <c r="E8" s="7"/>
      <c r="F8" s="7"/>
      <c r="G8" s="5"/>
      <c r="J8" s="5"/>
      <c r="K8" s="7"/>
      <c r="L8" s="7"/>
      <c r="M8" s="7"/>
      <c r="N8" s="7"/>
    </row>
    <row r="9" spans="1:14" ht="31.5" customHeight="1" x14ac:dyDescent="0.25">
      <c r="B9" s="3" t="s">
        <v>12</v>
      </c>
      <c r="C9" s="9">
        <v>2509</v>
      </c>
      <c r="D9" s="9">
        <v>3539</v>
      </c>
      <c r="E9" s="9">
        <v>3715</v>
      </c>
      <c r="F9" s="9">
        <v>5534</v>
      </c>
      <c r="G9" s="3"/>
      <c r="J9" s="3" t="s">
        <v>12</v>
      </c>
      <c r="K9" s="9">
        <v>2509</v>
      </c>
      <c r="L9" s="9">
        <v>3539</v>
      </c>
      <c r="M9" s="9">
        <v>3715</v>
      </c>
      <c r="N9" s="9">
        <v>5534</v>
      </c>
    </row>
    <row r="10" spans="1:14" ht="31.5" customHeight="1" x14ac:dyDescent="0.25">
      <c r="B10" s="3" t="s">
        <v>13</v>
      </c>
      <c r="C10" s="9">
        <v>1103</v>
      </c>
      <c r="D10" s="9">
        <v>1470</v>
      </c>
      <c r="E10" s="9">
        <v>1557</v>
      </c>
      <c r="F10" s="10">
        <v>2205</v>
      </c>
      <c r="G10" s="3"/>
      <c r="J10" s="3" t="s">
        <v>13</v>
      </c>
      <c r="K10" s="9">
        <v>1103</v>
      </c>
      <c r="L10" s="9">
        <v>1470</v>
      </c>
      <c r="M10" s="9">
        <v>1557</v>
      </c>
      <c r="N10" s="10">
        <v>2205</v>
      </c>
    </row>
    <row r="11" spans="1:14" ht="29.25" customHeight="1" x14ac:dyDescent="0.25">
      <c r="B11" s="3" t="s">
        <v>92</v>
      </c>
      <c r="C11" s="10">
        <v>3723</v>
      </c>
      <c r="D11" s="10">
        <v>16133</v>
      </c>
      <c r="E11" s="10">
        <v>16133</v>
      </c>
      <c r="F11" s="10">
        <v>16493</v>
      </c>
      <c r="G11" s="3"/>
      <c r="J11" s="3" t="s">
        <v>92</v>
      </c>
      <c r="K11" s="10">
        <v>0</v>
      </c>
      <c r="L11" s="10">
        <v>12119</v>
      </c>
      <c r="M11" s="10">
        <v>12119</v>
      </c>
      <c r="N11" s="10">
        <v>12119</v>
      </c>
    </row>
    <row r="12" spans="1:14" ht="30.75" customHeight="1" x14ac:dyDescent="0.25">
      <c r="B12" s="3" t="s">
        <v>15</v>
      </c>
      <c r="C12" s="10">
        <v>750</v>
      </c>
      <c r="D12" s="10">
        <v>3250</v>
      </c>
      <c r="E12" s="10">
        <v>3250</v>
      </c>
      <c r="F12" s="10">
        <v>3250</v>
      </c>
      <c r="G12" s="3"/>
      <c r="J12" s="3" t="s">
        <v>15</v>
      </c>
      <c r="K12" s="10">
        <v>0</v>
      </c>
      <c r="L12" s="10">
        <v>3250</v>
      </c>
      <c r="M12" s="10">
        <v>3250</v>
      </c>
      <c r="N12" s="10">
        <v>3250</v>
      </c>
    </row>
    <row r="13" spans="1:14" ht="29.25" customHeight="1" x14ac:dyDescent="0.25">
      <c r="B13" s="3" t="s">
        <v>16</v>
      </c>
      <c r="C13" s="10">
        <v>2509</v>
      </c>
      <c r="D13" s="10">
        <v>2509</v>
      </c>
      <c r="E13" s="10">
        <v>2509</v>
      </c>
      <c r="F13" s="10">
        <v>2509</v>
      </c>
      <c r="G13" s="3"/>
      <c r="J13" s="3" t="s">
        <v>16</v>
      </c>
      <c r="K13" s="10">
        <v>2509</v>
      </c>
      <c r="L13" s="10">
        <v>2509</v>
      </c>
      <c r="M13" s="10">
        <v>2509</v>
      </c>
      <c r="N13" s="10">
        <v>2509</v>
      </c>
    </row>
    <row r="14" spans="1:14" ht="30.75" customHeight="1" x14ac:dyDescent="0.25">
      <c r="B14" s="8" t="s">
        <v>17</v>
      </c>
      <c r="C14" s="11">
        <f>SUM(C9:C13)</f>
        <v>10594</v>
      </c>
      <c r="D14" s="11">
        <f>SUM(D9:D13)</f>
        <v>26901</v>
      </c>
      <c r="E14" s="11">
        <f>SUM(E9:E13)</f>
        <v>27164</v>
      </c>
      <c r="F14" s="11">
        <f>SUM(F9:F13)</f>
        <v>29991</v>
      </c>
      <c r="G14" s="3"/>
      <c r="J14" s="8" t="s">
        <v>17</v>
      </c>
      <c r="K14" s="11">
        <f>SUM(K9:K13)</f>
        <v>6121</v>
      </c>
      <c r="L14" s="11">
        <f>SUM(L9:L13)</f>
        <v>22887</v>
      </c>
      <c r="M14" s="11">
        <f>SUM(M9:M13)</f>
        <v>23150</v>
      </c>
      <c r="N14" s="11">
        <f>SUM(N9:N13)</f>
        <v>25617</v>
      </c>
    </row>
    <row r="15" spans="1:14" ht="12.75" customHeight="1" x14ac:dyDescent="0.25">
      <c r="B15" s="68" t="s">
        <v>55</v>
      </c>
      <c r="C15" s="69"/>
      <c r="D15" s="69"/>
      <c r="E15" s="69"/>
      <c r="F15" s="70"/>
      <c r="G15" s="3"/>
      <c r="J15" s="68" t="s">
        <v>55</v>
      </c>
      <c r="K15" s="69"/>
      <c r="L15" s="69"/>
      <c r="M15" s="69"/>
      <c r="N15" s="70"/>
    </row>
    <row r="16" spans="1:14" x14ac:dyDescent="0.25">
      <c r="A16" s="19"/>
      <c r="C16" s="19"/>
      <c r="E16" s="19"/>
      <c r="H16" s="19"/>
    </row>
    <row r="17" spans="1:6" x14ac:dyDescent="0.25">
      <c r="A17" s="47"/>
      <c r="C17" s="47"/>
      <c r="E17" s="47"/>
    </row>
    <row r="19" spans="1:6" x14ac:dyDescent="0.25">
      <c r="A19" s="47"/>
      <c r="B19" s="13"/>
      <c r="C19" s="48"/>
    </row>
    <row r="20" spans="1:6" x14ac:dyDescent="0.25">
      <c r="B20" s="13"/>
      <c r="C20" s="49"/>
    </row>
    <row r="21" spans="1:6" x14ac:dyDescent="0.25">
      <c r="B21" s="13"/>
      <c r="C21" s="26"/>
      <c r="F21" s="48"/>
    </row>
    <row r="22" spans="1:6" x14ac:dyDescent="0.25">
      <c r="B22" s="49"/>
      <c r="C22" s="26"/>
      <c r="F22" s="49"/>
    </row>
    <row r="23" spans="1:6" x14ac:dyDescent="0.25">
      <c r="B23" s="26"/>
      <c r="C23" s="26"/>
      <c r="F23" s="26"/>
    </row>
    <row r="24" spans="1:6" x14ac:dyDescent="0.25">
      <c r="B24" s="26"/>
      <c r="C24" s="26"/>
      <c r="F24" s="26"/>
    </row>
    <row r="25" spans="1:6" x14ac:dyDescent="0.25">
      <c r="B25" s="26"/>
      <c r="C25" s="50"/>
      <c r="F25" s="26"/>
    </row>
    <row r="26" spans="1:6" x14ac:dyDescent="0.25">
      <c r="B26" s="26"/>
      <c r="F26" s="26"/>
    </row>
    <row r="27" spans="1:6" x14ac:dyDescent="0.25">
      <c r="B27" s="50"/>
      <c r="E27" s="12"/>
      <c r="F27" s="50"/>
    </row>
    <row r="28" spans="1:6" x14ac:dyDescent="0.25">
      <c r="B28" s="50"/>
    </row>
    <row r="29" spans="1:6" x14ac:dyDescent="0.25">
      <c r="B29" s="50"/>
    </row>
  </sheetData>
  <mergeCells count="7">
    <mergeCell ref="C2:E2"/>
    <mergeCell ref="B15:F15"/>
    <mergeCell ref="K2:M2"/>
    <mergeCell ref="J15:N15"/>
    <mergeCell ref="J3:N3"/>
    <mergeCell ref="B4:F4"/>
    <mergeCell ref="J4:N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COA Information</vt:lpstr>
      <vt:lpstr>Full-Time COA</vt:lpstr>
      <vt:lpstr>Three-Quarter Time COA</vt:lpstr>
      <vt:lpstr>Half-Time COA</vt:lpstr>
      <vt:lpstr>&lt;Half-Time COA</vt:lpstr>
      <vt:lpstr>Summer COA</vt:lpstr>
      <vt:lpstr>Other Summer (In-State)</vt:lpstr>
      <vt:lpstr>Other Summer (Out-of-State)</vt:lpstr>
      <vt:lpstr>12 Month (In-State)</vt:lpstr>
      <vt:lpstr>12 Month (Out-State)</vt:lpstr>
      <vt:lpstr>SCP - Pell COA</vt:lpstr>
      <vt:lpstr>Non-Standard Components</vt:lpstr>
      <vt:lpstr>Prorations</vt:lpstr>
      <vt:lpstr>Sheet2</vt:lpstr>
    </vt:vector>
  </TitlesOfParts>
  <Company>Barton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PerkinsM</dc:creator>
  <cp:lastModifiedBy>Perkins, Myrna</cp:lastModifiedBy>
  <cp:lastPrinted>2023-08-07T21:21:06Z</cp:lastPrinted>
  <dcterms:created xsi:type="dcterms:W3CDTF">2010-03-04T19:29:23Z</dcterms:created>
  <dcterms:modified xsi:type="dcterms:W3CDTF">2024-10-10T19:19:05Z</dcterms:modified>
</cp:coreProperties>
</file>