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Q50" i="1" l="1"/>
  <c r="Q48" i="1"/>
  <c r="Q44" i="1"/>
  <c r="Q21" i="1"/>
  <c r="Q16" i="1"/>
  <c r="P44" i="1" l="1"/>
  <c r="P48" i="1"/>
  <c r="P21" i="1" l="1"/>
  <c r="P16" i="1"/>
  <c r="P50" i="1" l="1"/>
  <c r="O44" i="1"/>
  <c r="O48" i="1"/>
  <c r="O21" i="1"/>
  <c r="O16" i="1"/>
  <c r="O50" i="1" l="1"/>
  <c r="N44" i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I44" i="1"/>
  <c r="J44" i="1"/>
  <c r="K44" i="1"/>
  <c r="L44" i="1"/>
  <c r="B44" i="1"/>
  <c r="L48" i="1"/>
  <c r="L21" i="1"/>
  <c r="C48" i="1"/>
  <c r="D48" i="1"/>
  <c r="E48" i="1"/>
  <c r="F48" i="1"/>
  <c r="G48" i="1"/>
  <c r="H48" i="1"/>
  <c r="I48" i="1"/>
  <c r="K48" i="1"/>
  <c r="B48" i="1"/>
  <c r="J21" i="1"/>
  <c r="I21" i="1"/>
  <c r="G21" i="1"/>
  <c r="F21" i="1"/>
  <c r="C16" i="1"/>
  <c r="B16" i="1"/>
  <c r="E21" i="1"/>
  <c r="D21" i="1"/>
  <c r="C21" i="1"/>
  <c r="B21" i="1"/>
  <c r="I50" i="1" l="1"/>
  <c r="C50" i="1"/>
  <c r="J50" i="1"/>
  <c r="F50" i="1"/>
  <c r="H50" i="1"/>
  <c r="E50" i="1"/>
  <c r="G50" i="1"/>
  <c r="L50" i="1"/>
  <c r="K50" i="1"/>
  <c r="B50" i="1"/>
  <c r="D50" i="1"/>
  <c r="N50" i="1"/>
  <c r="M50" i="1"/>
</calcChain>
</file>

<file path=xl/sharedStrings.xml><?xml version="1.0" encoding="utf-8"?>
<sst xmlns="http://schemas.openxmlformats.org/spreadsheetml/2006/main" count="65" uniqueCount="65">
  <si>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</si>
  <si>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</si>
  <si>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</si>
  <si>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</si>
  <si>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</si>
  <si>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</si>
  <si>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</si>
  <si>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</si>
  <si>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</si>
  <si>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</si>
  <si>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</si>
  <si>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</si>
  <si>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</si>
  <si>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</si>
  <si>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</si>
  <si>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</si>
  <si>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</si>
  <si>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</si>
  <si>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</si>
  <si>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</si>
  <si>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</si>
  <si>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</si>
  <si>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</si>
  <si>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</si>
  <si>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</si>
  <si>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</si>
  <si>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</si>
  <si>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</si>
  <si>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</si>
  <si>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</si>
  <si>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</si>
  <si>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</si>
  <si>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</si>
  <si>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</si>
  <si>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</si>
  <si>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</si>
  <si>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</si>
  <si>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</si>
  <si>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</si>
  <si>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</si>
  <si>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</si>
  <si>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</si>
  <si>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</si>
  <si>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</si>
  <si>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</si>
  <si>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</si>
  <si>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</si>
  <si>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</si>
  <si>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</si>
  <si>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</si>
  <si>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</si>
  <si>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</si>
  <si>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</si>
  <si>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</si>
  <si>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</si>
  <si>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</si>
  <si>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</si>
  <si>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</si>
  <si>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</si>
  <si>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</si>
  <si>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</si>
  <si>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</si>
  <si>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</si>
  <si>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</si>
  <si>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10/04//13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</si>
</sst>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4" fillId="8" borderId="0" xfId="0" applyNumberFormat="1" applyFont="1" applyFill="1"/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7" sqref="A7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20</v>
      </c>
    </row>
    <row r="7" spans="1:1" x14ac:dyDescent="0.2">
      <c r="A7" s="49">
        <v>41551</v>
      </c>
    </row>
    <row r="32" spans="1:1" ht="15.75" x14ac:dyDescent="0.25">
      <c r="A32" s="1" t="s">
        <v>15</v>
      </c>
    </row>
    <row r="33" spans="1:1" ht="15.75" x14ac:dyDescent="0.25">
      <c r="A33" s="1" t="s">
        <v>16</v>
      </c>
    </row>
    <row r="34" spans="1:1" ht="15.75" x14ac:dyDescent="0.25">
      <c r="A34" s="3">
        <v>40809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3" workbookViewId="0">
      <pane xSplit="1" ySplit="2" topLeftCell="K5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</cols>
  <sheetData>
    <row r="1" spans="1:17" s="2" customFormat="1" ht="34.5" customHeight="1" x14ac:dyDescent="0.25">
      <c r="A1" s="4" t="s">
        <v>17</v>
      </c>
    </row>
    <row r="2" spans="1:17" ht="61.5" customHeight="1" x14ac:dyDescent="0.2"/>
    <row r="3" spans="1:17" ht="61.5" customHeight="1" x14ac:dyDescent="0.2">
      <c r="A3" s="47" t="s">
        <v>59</v>
      </c>
    </row>
    <row r="4" spans="1:17" s="35" customFormat="1" ht="15" x14ac:dyDescent="0.2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  <c r="N4" s="6" t="s">
        <v>60</v>
      </c>
      <c r="O4" s="6" t="s">
        <v>61</v>
      </c>
      <c r="P4" s="6" t="s">
        <v>62</v>
      </c>
      <c r="Q4" s="6" t="s">
        <v>63</v>
      </c>
    </row>
    <row r="5" spans="1:17" s="35" customFormat="1" ht="15" x14ac:dyDescent="0.2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7" s="10" customFormat="1" ht="15" x14ac:dyDescent="0.25">
      <c r="A6" s="12" t="s">
        <v>0</v>
      </c>
    </row>
    <row r="7" spans="1:17" s="10" customFormat="1" x14ac:dyDescent="0.2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  <c r="N7" s="11">
        <v>2753523</v>
      </c>
      <c r="O7" s="11">
        <v>3451517</v>
      </c>
      <c r="P7" s="11">
        <v>3672696</v>
      </c>
      <c r="Q7" s="11">
        <v>3344280</v>
      </c>
    </row>
    <row r="8" spans="1:17" s="10" customFormat="1" x14ac:dyDescent="0.2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  <c r="N8" s="11">
        <v>24417</v>
      </c>
      <c r="O8" s="11">
        <v>22949</v>
      </c>
      <c r="P8" s="11">
        <v>29723</v>
      </c>
      <c r="Q8" s="11">
        <v>43654</v>
      </c>
    </row>
    <row r="9" spans="1:17" s="10" customFormat="1" x14ac:dyDescent="0.2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  <c r="N9" s="11">
        <v>37303</v>
      </c>
      <c r="O9" s="11">
        <v>41676</v>
      </c>
      <c r="P9" s="10">
        <v>0</v>
      </c>
      <c r="Q9" s="10">
        <v>0</v>
      </c>
    </row>
    <row r="10" spans="1:17" s="10" customFormat="1" x14ac:dyDescent="0.2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  <c r="N10" s="11">
        <v>51166</v>
      </c>
      <c r="O10" s="11">
        <v>42263</v>
      </c>
      <c r="P10" s="11">
        <v>52703</v>
      </c>
      <c r="Q10" s="11">
        <v>47226</v>
      </c>
    </row>
    <row r="11" spans="1:17" s="10" customFormat="1" x14ac:dyDescent="0.2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  <c r="N11" s="11">
        <v>4610071</v>
      </c>
      <c r="O11" s="11">
        <v>4692578</v>
      </c>
      <c r="P11" s="11">
        <v>5226147</v>
      </c>
      <c r="Q11" s="11">
        <v>4349029</v>
      </c>
    </row>
    <row r="12" spans="1:17" s="10" customFormat="1" x14ac:dyDescent="0.2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  <c r="N12" s="11">
        <v>4874</v>
      </c>
      <c r="O12" s="11">
        <v>8100</v>
      </c>
      <c r="P12" s="11">
        <v>24900</v>
      </c>
      <c r="Q12" s="11">
        <v>2000</v>
      </c>
    </row>
    <row r="13" spans="1:17" s="10" customFormat="1" x14ac:dyDescent="0.2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0">
        <v>0</v>
      </c>
      <c r="O13" s="10">
        <v>0</v>
      </c>
      <c r="P13" s="10">
        <v>0</v>
      </c>
      <c r="Q13" s="10">
        <v>0</v>
      </c>
    </row>
    <row r="14" spans="1:17" s="10" customFormat="1" x14ac:dyDescent="0.2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  <c r="N14" s="11">
        <v>55722</v>
      </c>
      <c r="O14" s="11">
        <v>63000</v>
      </c>
      <c r="P14" s="11">
        <v>45000</v>
      </c>
      <c r="Q14" s="11">
        <v>50638</v>
      </c>
    </row>
    <row r="15" spans="1:17" s="24" customFormat="1" ht="13.5" thickBot="1" x14ac:dyDescent="0.25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  <c r="N15" s="25">
        <v>12320</v>
      </c>
      <c r="O15" s="25">
        <v>12322</v>
      </c>
      <c r="P15" s="25">
        <v>5638</v>
      </c>
      <c r="Q15" s="25">
        <v>20067</v>
      </c>
    </row>
    <row r="16" spans="1:17" s="28" customFormat="1" ht="15" x14ac:dyDescent="0.2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>SUM(M7:M15)</f>
        <v>5262509.67</v>
      </c>
      <c r="N16" s="29">
        <f>SUM(N7:N15)</f>
        <v>7549396</v>
      </c>
      <c r="O16" s="29">
        <f>SUM(O7:O15)</f>
        <v>8334405</v>
      </c>
      <c r="P16" s="29">
        <f>SUM(P7:P15)</f>
        <v>9056807</v>
      </c>
      <c r="Q16" s="29">
        <f>SUM(Q7:Q15)</f>
        <v>7856894</v>
      </c>
    </row>
    <row r="17" spans="1:17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7" s="14" customFormat="1" ht="15" x14ac:dyDescent="0.25">
      <c r="A18" s="13" t="s">
        <v>9</v>
      </c>
    </row>
    <row r="19" spans="1:17" s="17" customFormat="1" x14ac:dyDescent="0.2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  <c r="N19" s="16">
        <v>2575</v>
      </c>
      <c r="O19" s="17">
        <v>5077</v>
      </c>
      <c r="P19" s="16">
        <v>5462</v>
      </c>
      <c r="Q19" s="16">
        <v>1000</v>
      </c>
    </row>
    <row r="20" spans="1:17" s="26" customFormat="1" ht="13.5" thickBot="1" x14ac:dyDescent="0.25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  <c r="N20" s="27">
        <v>10500</v>
      </c>
      <c r="O20" s="27">
        <v>10500</v>
      </c>
      <c r="P20" s="27">
        <v>9500</v>
      </c>
      <c r="Q20" s="27">
        <v>19500</v>
      </c>
    </row>
    <row r="21" spans="1:17" s="30" customFormat="1" ht="15" x14ac:dyDescent="0.2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 t="shared" ref="L21:Q21" si="1">SUM(L19:L20)</f>
        <v>30750</v>
      </c>
      <c r="M21" s="31">
        <f t="shared" si="1"/>
        <v>23270</v>
      </c>
      <c r="N21" s="31">
        <f t="shared" si="1"/>
        <v>13075</v>
      </c>
      <c r="O21" s="31">
        <f t="shared" si="1"/>
        <v>15577</v>
      </c>
      <c r="P21" s="31">
        <f t="shared" si="1"/>
        <v>14962</v>
      </c>
      <c r="Q21" s="31">
        <f t="shared" si="1"/>
        <v>20500</v>
      </c>
    </row>
    <row r="23" spans="1:17" s="19" customFormat="1" ht="15" x14ac:dyDescent="0.25">
      <c r="A23" s="18" t="s">
        <v>5</v>
      </c>
    </row>
    <row r="24" spans="1:17" s="20" customFormat="1" x14ac:dyDescent="0.2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s="20" customFormat="1" x14ac:dyDescent="0.2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s="20" customFormat="1" x14ac:dyDescent="0.2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s="20" customFormat="1" x14ac:dyDescent="0.2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  <c r="N27" s="21">
        <v>123752</v>
      </c>
      <c r="O27" s="21">
        <v>181675</v>
      </c>
      <c r="P27" s="21">
        <v>221650</v>
      </c>
      <c r="Q27" s="21">
        <v>215850</v>
      </c>
    </row>
    <row r="28" spans="1:17" s="20" customFormat="1" x14ac:dyDescent="0.2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s="23" customFormat="1" x14ac:dyDescent="0.2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  <c r="N29" s="22">
        <v>63520</v>
      </c>
      <c r="O29" s="22">
        <v>82866</v>
      </c>
      <c r="P29" s="22">
        <v>155316</v>
      </c>
      <c r="Q29" s="22">
        <v>158411</v>
      </c>
    </row>
    <row r="30" spans="1:17" s="23" customFormat="1" x14ac:dyDescent="0.2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  <c r="O30" s="23">
        <v>0</v>
      </c>
      <c r="P30" s="23">
        <v>0</v>
      </c>
      <c r="Q30" s="23">
        <v>0</v>
      </c>
    </row>
    <row r="31" spans="1:17" s="23" customFormat="1" x14ac:dyDescent="0.2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0</v>
      </c>
      <c r="O31" s="23">
        <v>0</v>
      </c>
      <c r="P31" s="23">
        <v>0</v>
      </c>
      <c r="Q31" s="23">
        <v>0</v>
      </c>
    </row>
    <row r="32" spans="1:17" s="23" customFormat="1" x14ac:dyDescent="0.2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</row>
    <row r="33" spans="1:17" s="23" customFormat="1" x14ac:dyDescent="0.2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  <c r="N33" s="22">
        <v>63848</v>
      </c>
      <c r="O33" s="22">
        <v>71682</v>
      </c>
      <c r="P33" s="22">
        <v>85536</v>
      </c>
      <c r="Q33" s="22">
        <v>76350</v>
      </c>
    </row>
    <row r="34" spans="1:17" s="23" customFormat="1" x14ac:dyDescent="0.2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  <c r="N34" s="23">
        <v>6445</v>
      </c>
      <c r="O34" s="22">
        <v>11664</v>
      </c>
      <c r="P34" s="22">
        <v>2648</v>
      </c>
      <c r="Q34" s="22">
        <v>4389</v>
      </c>
    </row>
    <row r="35" spans="1:17" s="23" customFormat="1" x14ac:dyDescent="0.2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  <c r="N35" s="22">
        <v>38804</v>
      </c>
      <c r="O35" s="22">
        <v>47412</v>
      </c>
      <c r="P35" s="22">
        <v>57941</v>
      </c>
      <c r="Q35" s="22">
        <v>56746</v>
      </c>
    </row>
    <row r="36" spans="1:17" s="23" customFormat="1" x14ac:dyDescent="0.2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  <c r="N36" s="22">
        <v>5096</v>
      </c>
      <c r="O36" s="22">
        <v>3294</v>
      </c>
      <c r="P36" s="22">
        <v>6869</v>
      </c>
      <c r="Q36" s="22">
        <v>8094</v>
      </c>
    </row>
    <row r="37" spans="1:17" s="23" customFormat="1" x14ac:dyDescent="0.2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  <c r="N37" s="22">
        <v>5316</v>
      </c>
      <c r="O37" s="22">
        <v>5670</v>
      </c>
      <c r="P37" s="22">
        <v>3876</v>
      </c>
      <c r="Q37" s="22">
        <v>4275</v>
      </c>
    </row>
    <row r="38" spans="1:17" s="23" customFormat="1" x14ac:dyDescent="0.2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  <c r="N38" s="22">
        <v>28445</v>
      </c>
      <c r="O38" s="22">
        <v>48651</v>
      </c>
      <c r="P38" s="22">
        <v>61579</v>
      </c>
      <c r="Q38" s="22">
        <v>83293</v>
      </c>
    </row>
    <row r="39" spans="1:17" s="23" customFormat="1" x14ac:dyDescent="0.2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  <c r="N39" s="22">
        <v>2000</v>
      </c>
      <c r="O39" s="22">
        <v>6500</v>
      </c>
      <c r="P39" s="22">
        <v>6500</v>
      </c>
      <c r="Q39" s="22">
        <v>5700</v>
      </c>
    </row>
    <row r="40" spans="1:17" s="23" customFormat="1" x14ac:dyDescent="0.2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  <c r="N40" s="22">
        <v>19080</v>
      </c>
      <c r="O40" s="22">
        <v>33351</v>
      </c>
      <c r="P40" s="22">
        <v>83655</v>
      </c>
      <c r="Q40" s="22">
        <v>140431</v>
      </c>
    </row>
    <row r="41" spans="1:17" s="23" customFormat="1" x14ac:dyDescent="0.2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  <c r="N41" s="22">
        <v>118020</v>
      </c>
      <c r="O41" s="22">
        <v>101971</v>
      </c>
      <c r="P41" s="22">
        <v>109161</v>
      </c>
      <c r="Q41" s="22">
        <v>111196</v>
      </c>
    </row>
    <row r="42" spans="1:17" s="23" customFormat="1" x14ac:dyDescent="0.2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  <c r="N42" s="23">
        <v>0</v>
      </c>
      <c r="O42" s="22">
        <v>0</v>
      </c>
      <c r="P42" s="23">
        <v>0</v>
      </c>
      <c r="Q42" s="23">
        <v>0</v>
      </c>
    </row>
    <row r="43" spans="1:17" s="23" customFormat="1" x14ac:dyDescent="0.2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  <c r="N43" s="22">
        <v>542507</v>
      </c>
      <c r="O43" s="22">
        <v>653272</v>
      </c>
      <c r="P43" s="22">
        <v>596812</v>
      </c>
      <c r="Q43" s="22">
        <v>633013</v>
      </c>
    </row>
    <row r="44" spans="1:17" s="44" customFormat="1" ht="15" x14ac:dyDescent="0.25">
      <c r="A44" s="44" t="s">
        <v>8</v>
      </c>
      <c r="B44" s="45">
        <f>B24+B25+B26+B27+B28+B29+B30+B31+B32+B33+B34+B35+B36+B37+B38+B40+B41+B42+B43</f>
        <v>248534</v>
      </c>
      <c r="C44" s="45">
        <f t="shared" ref="C44:L44" si="2">C24+C25+C26+C27+C28+C29+C30+C31+C32+C33+C34+C35+C36+C37+C38+C40+C41+C42+C43</f>
        <v>256230</v>
      </c>
      <c r="D44" s="45">
        <f t="shared" si="2"/>
        <v>292992</v>
      </c>
      <c r="E44" s="45">
        <f t="shared" si="2"/>
        <v>321147</v>
      </c>
      <c r="F44" s="45">
        <f t="shared" si="2"/>
        <v>352484</v>
      </c>
      <c r="G44" s="45">
        <f t="shared" si="2"/>
        <v>434867</v>
      </c>
      <c r="H44" s="45">
        <f t="shared" si="2"/>
        <v>372850</v>
      </c>
      <c r="I44" s="45">
        <f t="shared" si="2"/>
        <v>384234</v>
      </c>
      <c r="J44" s="45">
        <f t="shared" si="2"/>
        <v>434518</v>
      </c>
      <c r="K44" s="45">
        <f t="shared" si="2"/>
        <v>1049620</v>
      </c>
      <c r="L44" s="45">
        <f t="shared" si="2"/>
        <v>1039140</v>
      </c>
      <c r="M44" s="45">
        <f>SUM(M24:M43)</f>
        <v>1092177</v>
      </c>
      <c r="N44" s="48">
        <f>SUM(N24:N43)</f>
        <v>1016833</v>
      </c>
      <c r="O44" s="45">
        <f>SUM(O26:O43)</f>
        <v>1248008</v>
      </c>
      <c r="P44" s="45">
        <f>SUM(P24:P43)</f>
        <v>1391543</v>
      </c>
      <c r="Q44" s="45">
        <f>SUM(Q24:Q43)</f>
        <v>1497748</v>
      </c>
    </row>
    <row r="46" spans="1:17" s="40" customFormat="1" x14ac:dyDescent="0.2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  <c r="N46" s="41">
        <v>60706</v>
      </c>
      <c r="O46" s="41">
        <v>64600</v>
      </c>
      <c r="P46" s="41">
        <v>104500</v>
      </c>
      <c r="Q46" s="41">
        <v>148068</v>
      </c>
    </row>
    <row r="47" spans="1:17" s="42" customFormat="1" ht="13.5" thickBot="1" x14ac:dyDescent="0.25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  <c r="N47" s="43">
        <v>162329</v>
      </c>
      <c r="O47" s="43">
        <v>170954</v>
      </c>
      <c r="P47" s="43">
        <v>240849</v>
      </c>
      <c r="Q47" s="43">
        <v>231947</v>
      </c>
    </row>
    <row r="48" spans="1:17" s="34" customFormat="1" ht="15" x14ac:dyDescent="0.25">
      <c r="A48" s="32" t="s">
        <v>49</v>
      </c>
      <c r="B48" s="33">
        <f>B46+B47</f>
        <v>86264</v>
      </c>
      <c r="C48" s="33">
        <f t="shared" ref="C48:K48" si="3">C46+C47</f>
        <v>82687</v>
      </c>
      <c r="D48" s="33">
        <f t="shared" si="3"/>
        <v>75644</v>
      </c>
      <c r="E48" s="33">
        <f t="shared" si="3"/>
        <v>86953</v>
      </c>
      <c r="F48" s="33">
        <f t="shared" si="3"/>
        <v>115184</v>
      </c>
      <c r="G48" s="33">
        <f t="shared" si="3"/>
        <v>114864</v>
      </c>
      <c r="H48" s="33">
        <f t="shared" si="3"/>
        <v>68798</v>
      </c>
      <c r="I48" s="33">
        <f t="shared" si="3"/>
        <v>151858</v>
      </c>
      <c r="J48" s="33">
        <v>160576</v>
      </c>
      <c r="K48" s="33">
        <f t="shared" si="3"/>
        <v>107707</v>
      </c>
      <c r="L48" s="33">
        <f t="shared" ref="L48:Q48" si="4">SUM(L46:L47)</f>
        <v>144811</v>
      </c>
      <c r="M48" s="33">
        <f t="shared" si="4"/>
        <v>215177</v>
      </c>
      <c r="N48" s="33">
        <f t="shared" si="4"/>
        <v>223035</v>
      </c>
      <c r="O48" s="33">
        <f t="shared" si="4"/>
        <v>235554</v>
      </c>
      <c r="P48" s="33">
        <f t="shared" si="4"/>
        <v>345349</v>
      </c>
      <c r="Q48" s="33">
        <f t="shared" si="4"/>
        <v>380015</v>
      </c>
    </row>
    <row r="49" spans="1:17" s="8" customFormat="1" ht="14.25" x14ac:dyDescent="0.2"/>
    <row r="50" spans="1:17" s="38" customFormat="1" ht="16.5" thickBot="1" x14ac:dyDescent="0.3">
      <c r="A50" s="38" t="s">
        <v>13</v>
      </c>
      <c r="B50" s="39">
        <f t="shared" ref="B50:N50" si="5">B16+B21+B44+B48</f>
        <v>2271048</v>
      </c>
      <c r="C50" s="39">
        <f t="shared" si="5"/>
        <v>2440791</v>
      </c>
      <c r="D50" s="39">
        <f t="shared" si="5"/>
        <v>2639903</v>
      </c>
      <c r="E50" s="39">
        <f t="shared" si="5"/>
        <v>2871092</v>
      </c>
      <c r="F50" s="39">
        <f t="shared" si="5"/>
        <v>3460306</v>
      </c>
      <c r="G50" s="39">
        <f t="shared" si="5"/>
        <v>3800965</v>
      </c>
      <c r="H50" s="39">
        <f t="shared" si="5"/>
        <v>3920607</v>
      </c>
      <c r="I50" s="39">
        <f t="shared" si="5"/>
        <v>4051123</v>
      </c>
      <c r="J50" s="39">
        <f t="shared" si="5"/>
        <v>3929428</v>
      </c>
      <c r="K50" s="39">
        <f t="shared" si="5"/>
        <v>5349861</v>
      </c>
      <c r="L50" s="39">
        <f t="shared" si="5"/>
        <v>5807100</v>
      </c>
      <c r="M50" s="39">
        <f t="shared" si="5"/>
        <v>6593133.6699999999</v>
      </c>
      <c r="N50" s="39">
        <f t="shared" si="5"/>
        <v>8802339</v>
      </c>
      <c r="O50" s="39">
        <f>O16+O44+O21+O48</f>
        <v>9833544</v>
      </c>
      <c r="P50" s="39">
        <f>P16+P44+P21+P48</f>
        <v>10808661</v>
      </c>
      <c r="Q50" s="39">
        <f>Q16+Q44+Q21+Q48</f>
        <v>9755157</v>
      </c>
    </row>
    <row r="51" spans="1:17" ht="13.5" thickTop="1" x14ac:dyDescent="0.2"/>
    <row r="52" spans="1:17" x14ac:dyDescent="0.2">
      <c r="A52" s="46" t="s">
        <v>64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Asher, Whitney</cp:lastModifiedBy>
  <cp:lastPrinted>2006-09-06T15:06:27Z</cp:lastPrinted>
  <dcterms:created xsi:type="dcterms:W3CDTF">2000-09-25T19:59:46Z</dcterms:created>
  <dcterms:modified xsi:type="dcterms:W3CDTF">2013-10-07T14:23:09Z</dcterms:modified>
</cp:coreProperties>
</file>